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大会申し込フォーム\2026\2026\第32回関東レデイース数式・無しあり\"/>
    </mc:Choice>
  </mc:AlternateContent>
  <xr:revisionPtr revIDLastSave="0" documentId="13_ncr:1_{EDB766B2-079E-44EB-8356-5F42EBD3593F}" xr6:coauthVersionLast="41" xr6:coauthVersionMax="47" xr10:uidLastSave="{00000000-0000-0000-0000-000000000000}"/>
  <workbookProtection workbookAlgorithmName="SHA-512" workbookHashValue="AVQKGuu2VVSnAdOWoDaz9lmGru1mPRLA8zlViXrv7KrL4Act4Rofkjyov5Jb1+wPDXhha01iinYsosxyvyBURA==" workbookSaltValue="crob1WiDEu4ASxx5HXPh6g==" workbookSpinCount="100000" lockStructure="1"/>
  <bookViews>
    <workbookView xWindow="1050" yWindow="30" windowWidth="23715" windowHeight="14805" firstSheet="2" activeTab="3" xr2:uid="{81675E55-308F-47FE-8324-FFF3AC9A4BB8}"/>
  </bookViews>
  <sheets>
    <sheet name="会員元データーマザー" sheetId="8" state="hidden" r:id="rId1"/>
    <sheet name="2025登録クラブ" sheetId="2" state="hidden" r:id="rId2"/>
    <sheet name="　★関東レディース大会申込書　1枚目" sheetId="7" r:id="rId3"/>
    <sheet name="　★関東レディース大会申込書　2枚目 (2)" sheetId="12" r:id="rId4"/>
  </sheets>
  <definedNames>
    <definedName name="_xlnm._FilterDatabase" localSheetId="1" hidden="1">'2025登録クラブ'!$A$1:$WVI$71</definedName>
    <definedName name="_xlnm._FilterDatabase" localSheetId="0" hidden="1">会員元データーマザー!$B$2:$M$338</definedName>
    <definedName name="_xlnm.Print_Area" localSheetId="2">'　★関東レディース大会申込書　1枚目'!$B$1:$S$39</definedName>
    <definedName name="_xlnm.Print_Area" localSheetId="3">'　★関東レディース大会申込書　2枚目 (2)'!$B$1:$S$39</definedName>
    <definedName name="_xlnm.Print_Area" localSheetId="0">会員元データーマザー!$B$358:$L$754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2" l="1"/>
  <c r="M33" i="12"/>
  <c r="K33" i="12"/>
  <c r="H33" i="12"/>
  <c r="F33" i="12"/>
  <c r="M32" i="12"/>
  <c r="K32" i="12"/>
  <c r="H32" i="12"/>
  <c r="F32" i="12"/>
  <c r="M31" i="12"/>
  <c r="K31" i="12"/>
  <c r="H31" i="12"/>
  <c r="F31" i="12"/>
  <c r="M30" i="12"/>
  <c r="K30" i="12"/>
  <c r="H30" i="12"/>
  <c r="F30" i="12"/>
  <c r="M29" i="12"/>
  <c r="K29" i="12"/>
  <c r="H29" i="12"/>
  <c r="F29" i="12"/>
  <c r="M28" i="12"/>
  <c r="K28" i="12"/>
  <c r="H28" i="12"/>
  <c r="F28" i="12"/>
  <c r="M27" i="12"/>
  <c r="K27" i="12"/>
  <c r="H27" i="12"/>
  <c r="F27" i="12"/>
  <c r="M26" i="12"/>
  <c r="K26" i="12"/>
  <c r="H26" i="12"/>
  <c r="F26" i="12"/>
  <c r="M25" i="12"/>
  <c r="K25" i="12"/>
  <c r="H25" i="12"/>
  <c r="F25" i="12"/>
  <c r="M24" i="12"/>
  <c r="K24" i="12"/>
  <c r="H24" i="12"/>
  <c r="F24" i="12"/>
  <c r="M23" i="12"/>
  <c r="K23" i="12"/>
  <c r="H23" i="12"/>
  <c r="F23" i="12"/>
  <c r="M22" i="12"/>
  <c r="K22" i="12"/>
  <c r="H22" i="12"/>
  <c r="F22" i="12"/>
  <c r="M21" i="12"/>
  <c r="K21" i="12"/>
  <c r="H21" i="12"/>
  <c r="F21" i="12"/>
  <c r="M20" i="12"/>
  <c r="K20" i="12"/>
  <c r="H20" i="12"/>
  <c r="F20" i="12"/>
  <c r="M19" i="12"/>
  <c r="K19" i="12"/>
  <c r="H19" i="12"/>
  <c r="F19" i="12"/>
  <c r="M18" i="12"/>
  <c r="K18" i="12"/>
  <c r="H18" i="12"/>
  <c r="F18" i="12"/>
  <c r="M17" i="12"/>
  <c r="K17" i="12"/>
  <c r="H17" i="12"/>
  <c r="F17" i="12"/>
  <c r="M16" i="12"/>
  <c r="K16" i="12"/>
  <c r="H16" i="12"/>
  <c r="F16" i="12"/>
  <c r="M15" i="12"/>
  <c r="K15" i="12"/>
  <c r="H15" i="12"/>
  <c r="F15" i="12"/>
  <c r="M14" i="12"/>
  <c r="K14" i="12"/>
  <c r="H14" i="12"/>
  <c r="F14" i="12"/>
  <c r="J8" i="12"/>
  <c r="J6" i="12"/>
  <c r="M6" i="12" s="1"/>
  <c r="G3" i="12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M34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M17" i="7"/>
  <c r="K17" i="7"/>
  <c r="F17" i="7"/>
  <c r="H17" i="7"/>
  <c r="M16" i="7"/>
  <c r="K16" i="7"/>
  <c r="H16" i="7"/>
  <c r="M15" i="7"/>
  <c r="M14" i="7"/>
  <c r="K15" i="7"/>
  <c r="K14" i="7"/>
  <c r="H15" i="7"/>
  <c r="H14" i="7"/>
  <c r="G3" i="7"/>
  <c r="F16" i="7"/>
  <c r="F15" i="7"/>
  <c r="F14" i="7"/>
  <c r="J8" i="7" l="1"/>
  <c r="J6" i="7"/>
  <c r="I733" i="8"/>
  <c r="I671" i="8"/>
  <c r="I661" i="8"/>
  <c r="I662" i="8"/>
  <c r="I663" i="8"/>
  <c r="I664" i="8"/>
  <c r="I665" i="8"/>
  <c r="I660" i="8"/>
  <c r="I654" i="8"/>
  <c r="I655" i="8"/>
  <c r="I653" i="8"/>
  <c r="I642" i="8"/>
  <c r="I643" i="8"/>
  <c r="I644" i="8"/>
  <c r="I645" i="8"/>
  <c r="I646" i="8"/>
  <c r="I647" i="8"/>
  <c r="I641" i="8"/>
  <c r="I639" i="8"/>
  <c r="I638" i="8"/>
  <c r="I636" i="8"/>
  <c r="I630" i="8"/>
  <c r="I619" i="8"/>
  <c r="I617" i="8"/>
  <c r="I597" i="8"/>
  <c r="I592" i="8"/>
  <c r="I585" i="8"/>
  <c r="I574" i="8"/>
  <c r="I549" i="8"/>
  <c r="I548" i="8"/>
  <c r="I540" i="8"/>
  <c r="I541" i="8"/>
  <c r="I542" i="8"/>
  <c r="I543" i="8"/>
  <c r="I544" i="8"/>
  <c r="I545" i="8"/>
  <c r="I546" i="8"/>
  <c r="I539" i="8"/>
  <c r="I458" i="8"/>
  <c r="I422" i="8"/>
  <c r="I88" i="8"/>
  <c r="I89" i="8"/>
  <c r="I90" i="8"/>
  <c r="I91" i="8"/>
  <c r="I92" i="8"/>
  <c r="I93" i="8"/>
  <c r="I94" i="8"/>
  <c r="I95" i="8"/>
  <c r="I87" i="8"/>
  <c r="I84" i="8"/>
  <c r="I33" i="8"/>
  <c r="O51" i="8"/>
  <c r="I309" i="8"/>
  <c r="I304" i="8"/>
  <c r="I305" i="8"/>
  <c r="I303" i="8"/>
  <c r="I301" i="8"/>
  <c r="I300" i="8"/>
  <c r="I299" i="8"/>
  <c r="I298" i="8"/>
  <c r="I295" i="8"/>
  <c r="I294" i="8"/>
  <c r="I293" i="8"/>
  <c r="I292" i="8"/>
  <c r="I287" i="8"/>
  <c r="I288" i="8"/>
  <c r="I289" i="8"/>
  <c r="I290" i="8"/>
  <c r="I286" i="8"/>
  <c r="I284" i="8"/>
  <c r="I276" i="8"/>
  <c r="I277" i="8"/>
  <c r="I278" i="8"/>
  <c r="I279" i="8"/>
  <c r="I280" i="8"/>
  <c r="I275" i="8"/>
  <c r="I207" i="8"/>
  <c r="I208" i="8"/>
  <c r="I209" i="8"/>
  <c r="I210" i="8"/>
  <c r="I211" i="8"/>
  <c r="I212" i="8"/>
  <c r="I213" i="8"/>
  <c r="I206" i="8"/>
  <c r="I174" i="8"/>
  <c r="I100" i="8"/>
  <c r="I32" i="8"/>
  <c r="I31" i="8"/>
  <c r="I30" i="8"/>
  <c r="I24" i="8"/>
  <c r="I23" i="8"/>
  <c r="I21" i="8"/>
  <c r="I20" i="8"/>
  <c r="I19" i="8"/>
  <c r="I14" i="8"/>
  <c r="I15" i="8"/>
  <c r="I16" i="8"/>
  <c r="I17" i="8"/>
  <c r="I13" i="8"/>
  <c r="I4" i="8"/>
  <c r="I5" i="8"/>
  <c r="I6" i="8"/>
  <c r="I7" i="8"/>
  <c r="I8" i="8"/>
  <c r="I9" i="8"/>
  <c r="I10" i="8"/>
  <c r="I11" i="8"/>
  <c r="I12" i="8"/>
  <c r="I18" i="8"/>
  <c r="I22" i="8"/>
  <c r="I25" i="8"/>
  <c r="I26" i="8"/>
  <c r="I27" i="8"/>
  <c r="I28" i="8"/>
  <c r="I29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5" i="8"/>
  <c r="I86" i="8"/>
  <c r="I96" i="8"/>
  <c r="I97" i="8"/>
  <c r="I98" i="8"/>
  <c r="I99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81" i="8"/>
  <c r="I282" i="8"/>
  <c r="I283" i="8"/>
  <c r="I285" i="8"/>
  <c r="I291" i="8"/>
  <c r="I296" i="8"/>
  <c r="I297" i="8"/>
  <c r="I302" i="8"/>
  <c r="I306" i="8"/>
  <c r="I307" i="8"/>
  <c r="I308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I415" i="8"/>
  <c r="I416" i="8"/>
  <c r="I417" i="8"/>
  <c r="I418" i="8"/>
  <c r="I419" i="8"/>
  <c r="I420" i="8"/>
  <c r="I421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47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5" i="8"/>
  <c r="I576" i="8"/>
  <c r="I577" i="8"/>
  <c r="I578" i="8"/>
  <c r="I579" i="8"/>
  <c r="I580" i="8"/>
  <c r="I581" i="8"/>
  <c r="I582" i="8"/>
  <c r="I583" i="8"/>
  <c r="I584" i="8"/>
  <c r="I586" i="8"/>
  <c r="I587" i="8"/>
  <c r="I588" i="8"/>
  <c r="I589" i="8"/>
  <c r="I590" i="8"/>
  <c r="I591" i="8"/>
  <c r="I593" i="8"/>
  <c r="I594" i="8"/>
  <c r="I595" i="8"/>
  <c r="I596" i="8"/>
  <c r="I598" i="8"/>
  <c r="I599" i="8"/>
  <c r="I600" i="8"/>
  <c r="I601" i="8"/>
  <c r="I602" i="8"/>
  <c r="I603" i="8"/>
  <c r="I604" i="8"/>
  <c r="I605" i="8"/>
  <c r="I606" i="8"/>
  <c r="I607" i="8"/>
  <c r="I608" i="8"/>
  <c r="I609" i="8"/>
  <c r="I610" i="8"/>
  <c r="I611" i="8"/>
  <c r="I612" i="8"/>
  <c r="I613" i="8"/>
  <c r="I614" i="8"/>
  <c r="I615" i="8"/>
  <c r="I616" i="8"/>
  <c r="I618" i="8"/>
  <c r="I620" i="8"/>
  <c r="I621" i="8"/>
  <c r="I622" i="8"/>
  <c r="I623" i="8"/>
  <c r="I624" i="8"/>
  <c r="I625" i="8"/>
  <c r="I626" i="8"/>
  <c r="I627" i="8"/>
  <c r="I628" i="8"/>
  <c r="I629" i="8"/>
  <c r="I631" i="8"/>
  <c r="I632" i="8"/>
  <c r="I633" i="8"/>
  <c r="I634" i="8"/>
  <c r="I635" i="8"/>
  <c r="I637" i="8"/>
  <c r="I640" i="8"/>
  <c r="I648" i="8"/>
  <c r="I649" i="8"/>
  <c r="I650" i="8"/>
  <c r="I651" i="8"/>
  <c r="I652" i="8"/>
  <c r="I656" i="8"/>
  <c r="I657" i="8"/>
  <c r="I658" i="8"/>
  <c r="I659" i="8"/>
  <c r="I666" i="8"/>
  <c r="I667" i="8"/>
  <c r="I668" i="8"/>
  <c r="I669" i="8"/>
  <c r="I670" i="8"/>
  <c r="I672" i="8"/>
  <c r="I673" i="8"/>
  <c r="I674" i="8"/>
  <c r="I675" i="8"/>
  <c r="I676" i="8"/>
  <c r="I677" i="8"/>
  <c r="I678" i="8"/>
  <c r="I679" i="8"/>
  <c r="I680" i="8"/>
  <c r="I681" i="8"/>
  <c r="I682" i="8"/>
  <c r="I683" i="8"/>
  <c r="I684" i="8"/>
  <c r="I685" i="8"/>
  <c r="I686" i="8"/>
  <c r="I687" i="8"/>
  <c r="I688" i="8"/>
  <c r="I689" i="8"/>
  <c r="I690" i="8"/>
  <c r="I691" i="8"/>
  <c r="I692" i="8"/>
  <c r="I693" i="8"/>
  <c r="I694" i="8"/>
  <c r="I695" i="8"/>
  <c r="I696" i="8"/>
  <c r="I697" i="8"/>
  <c r="I698" i="8"/>
  <c r="I699" i="8"/>
  <c r="I700" i="8"/>
  <c r="I701" i="8"/>
  <c r="I702" i="8"/>
  <c r="I703" i="8"/>
  <c r="I704" i="8"/>
  <c r="I705" i="8"/>
  <c r="I706" i="8"/>
  <c r="I707" i="8"/>
  <c r="I708" i="8"/>
  <c r="I709" i="8"/>
  <c r="I710" i="8"/>
  <c r="I711" i="8"/>
  <c r="I712" i="8"/>
  <c r="I713" i="8"/>
  <c r="I714" i="8"/>
  <c r="I715" i="8"/>
  <c r="I716" i="8"/>
  <c r="I717" i="8"/>
  <c r="I718" i="8"/>
  <c r="I719" i="8"/>
  <c r="I720" i="8"/>
  <c r="I721" i="8"/>
  <c r="I722" i="8"/>
  <c r="I723" i="8"/>
  <c r="I724" i="8"/>
  <c r="I725" i="8"/>
  <c r="I726" i="8"/>
  <c r="I727" i="8"/>
  <c r="I728" i="8"/>
  <c r="I729" i="8"/>
  <c r="I730" i="8"/>
  <c r="I731" i="8"/>
  <c r="I732" i="8"/>
  <c r="I734" i="8"/>
  <c r="I735" i="8"/>
  <c r="I736" i="8"/>
  <c r="I737" i="8"/>
  <c r="I738" i="8"/>
  <c r="I739" i="8"/>
  <c r="I740" i="8"/>
  <c r="I741" i="8"/>
  <c r="I742" i="8"/>
  <c r="I743" i="8"/>
  <c r="I744" i="8"/>
  <c r="I745" i="8"/>
  <c r="I746" i="8"/>
  <c r="I747" i="8"/>
  <c r="I748" i="8"/>
  <c r="I749" i="8"/>
  <c r="I750" i="8"/>
  <c r="I751" i="8"/>
  <c r="I752" i="8"/>
  <c r="I753" i="8"/>
  <c r="I754" i="8"/>
  <c r="I755" i="8"/>
  <c r="I756" i="8"/>
  <c r="I757" i="8"/>
  <c r="I758" i="8"/>
  <c r="I759" i="8"/>
  <c r="I760" i="8"/>
  <c r="I761" i="8"/>
  <c r="I762" i="8"/>
  <c r="I763" i="8"/>
  <c r="I3" i="8"/>
  <c r="L763" i="8"/>
  <c r="L762" i="8"/>
  <c r="L761" i="8"/>
  <c r="L760" i="8"/>
  <c r="L759" i="8"/>
  <c r="L758" i="8"/>
  <c r="L757" i="8"/>
  <c r="L756" i="8"/>
  <c r="L755" i="8"/>
  <c r="L754" i="8"/>
  <c r="L753" i="8"/>
  <c r="L752" i="8"/>
  <c r="L751" i="8"/>
  <c r="L750" i="8"/>
  <c r="L749" i="8"/>
  <c r="L748" i="8"/>
  <c r="L747" i="8"/>
  <c r="L746" i="8"/>
  <c r="L745" i="8"/>
  <c r="L744" i="8"/>
  <c r="L743" i="8"/>
  <c r="L742" i="8"/>
  <c r="L741" i="8"/>
  <c r="L740" i="8"/>
  <c r="L739" i="8"/>
  <c r="L738" i="8"/>
  <c r="L737" i="8"/>
  <c r="L736" i="8"/>
  <c r="L735" i="8"/>
  <c r="L734" i="8"/>
  <c r="L733" i="8"/>
  <c r="L732" i="8"/>
  <c r="L731" i="8"/>
  <c r="L730" i="8"/>
  <c r="L729" i="8"/>
  <c r="L728" i="8"/>
  <c r="L727" i="8"/>
  <c r="L726" i="8"/>
  <c r="L725" i="8"/>
  <c r="L724" i="8"/>
  <c r="L723" i="8"/>
  <c r="L722" i="8"/>
  <c r="L721" i="8"/>
  <c r="L720" i="8"/>
  <c r="L719" i="8"/>
  <c r="L718" i="8"/>
  <c r="L717" i="8"/>
  <c r="L716" i="8"/>
  <c r="L715" i="8"/>
  <c r="L714" i="8"/>
  <c r="L713" i="8"/>
  <c r="L712" i="8"/>
  <c r="L711" i="8"/>
  <c r="L710" i="8"/>
  <c r="L709" i="8"/>
  <c r="L708" i="8"/>
  <c r="L707" i="8"/>
  <c r="L706" i="8"/>
  <c r="L705" i="8"/>
  <c r="L704" i="8"/>
  <c r="L703" i="8"/>
  <c r="L702" i="8"/>
  <c r="L701" i="8"/>
  <c r="L700" i="8"/>
  <c r="L699" i="8"/>
  <c r="L698" i="8"/>
  <c r="L697" i="8"/>
  <c r="L696" i="8"/>
  <c r="L695" i="8"/>
  <c r="L694" i="8"/>
  <c r="L693" i="8"/>
  <c r="L692" i="8"/>
  <c r="L691" i="8"/>
  <c r="L690" i="8"/>
  <c r="L689" i="8"/>
  <c r="L688" i="8"/>
  <c r="L687" i="8"/>
  <c r="L686" i="8"/>
  <c r="L685" i="8"/>
  <c r="L684" i="8"/>
  <c r="L683" i="8"/>
  <c r="L682" i="8"/>
  <c r="L681" i="8"/>
  <c r="L680" i="8"/>
  <c r="L679" i="8"/>
  <c r="L678" i="8"/>
  <c r="L677" i="8"/>
  <c r="L676" i="8"/>
  <c r="L675" i="8"/>
  <c r="L674" i="8"/>
  <c r="L673" i="8"/>
  <c r="L672" i="8"/>
  <c r="L671" i="8"/>
  <c r="L670" i="8"/>
  <c r="L669" i="8"/>
  <c r="L668" i="8"/>
  <c r="L667" i="8"/>
  <c r="L666" i="8"/>
  <c r="L665" i="8"/>
  <c r="L664" i="8"/>
  <c r="L663" i="8"/>
  <c r="L662" i="8"/>
  <c r="L661" i="8"/>
  <c r="L660" i="8"/>
  <c r="L659" i="8"/>
  <c r="L658" i="8"/>
  <c r="L657" i="8"/>
  <c r="L656" i="8"/>
  <c r="L655" i="8"/>
  <c r="L654" i="8"/>
  <c r="L653" i="8"/>
  <c r="L652" i="8"/>
  <c r="L651" i="8"/>
  <c r="L650" i="8"/>
  <c r="L649" i="8"/>
  <c r="L648" i="8"/>
  <c r="L647" i="8"/>
  <c r="L646" i="8"/>
  <c r="L645" i="8"/>
  <c r="L644" i="8"/>
  <c r="L643" i="8"/>
  <c r="L642" i="8"/>
  <c r="L641" i="8"/>
  <c r="L640" i="8"/>
  <c r="L639" i="8"/>
  <c r="L638" i="8"/>
  <c r="L637" i="8"/>
  <c r="L636" i="8"/>
  <c r="L635" i="8"/>
  <c r="L634" i="8"/>
  <c r="L633" i="8"/>
  <c r="L632" i="8"/>
  <c r="L631" i="8"/>
  <c r="L630" i="8"/>
  <c r="L629" i="8"/>
  <c r="L628" i="8"/>
  <c r="L627" i="8"/>
  <c r="L626" i="8"/>
  <c r="L625" i="8"/>
  <c r="L624" i="8"/>
  <c r="L623" i="8"/>
  <c r="L622" i="8"/>
  <c r="L621" i="8"/>
  <c r="L620" i="8"/>
  <c r="L619" i="8"/>
  <c r="L618" i="8"/>
  <c r="L617" i="8"/>
  <c r="L616" i="8"/>
  <c r="L615" i="8"/>
  <c r="L614" i="8"/>
  <c r="L613" i="8"/>
  <c r="L612" i="8"/>
  <c r="L611" i="8"/>
  <c r="L610" i="8"/>
  <c r="L609" i="8"/>
  <c r="L608" i="8"/>
  <c r="L607" i="8"/>
  <c r="L606" i="8"/>
  <c r="L605" i="8"/>
  <c r="L604" i="8"/>
  <c r="L603" i="8"/>
  <c r="L602" i="8"/>
  <c r="L601" i="8"/>
  <c r="L600" i="8"/>
  <c r="L599" i="8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585" i="8"/>
  <c r="L584" i="8"/>
  <c r="L583" i="8"/>
  <c r="L582" i="8"/>
  <c r="L581" i="8"/>
  <c r="L580" i="8"/>
  <c r="L579" i="8"/>
  <c r="L578" i="8"/>
  <c r="L577" i="8"/>
  <c r="L576" i="8"/>
  <c r="L575" i="8"/>
  <c r="L574" i="8"/>
  <c r="L573" i="8"/>
  <c r="L572" i="8"/>
  <c r="L571" i="8"/>
  <c r="L570" i="8"/>
  <c r="L569" i="8"/>
  <c r="L568" i="8"/>
  <c r="L567" i="8"/>
  <c r="L566" i="8"/>
  <c r="L565" i="8"/>
  <c r="L564" i="8"/>
  <c r="L563" i="8"/>
  <c r="L562" i="8"/>
  <c r="L561" i="8"/>
  <c r="L560" i="8"/>
  <c r="L559" i="8"/>
  <c r="L558" i="8"/>
  <c r="L557" i="8"/>
  <c r="L556" i="8"/>
  <c r="L555" i="8"/>
  <c r="L554" i="8"/>
  <c r="L553" i="8"/>
  <c r="L552" i="8"/>
  <c r="L551" i="8"/>
  <c r="L550" i="8"/>
  <c r="L549" i="8"/>
  <c r="L548" i="8"/>
  <c r="L547" i="8"/>
  <c r="L546" i="8"/>
  <c r="L545" i="8"/>
  <c r="L544" i="8"/>
  <c r="L543" i="8"/>
  <c r="L542" i="8"/>
  <c r="L541" i="8"/>
  <c r="L540" i="8"/>
  <c r="L539" i="8"/>
  <c r="L538" i="8"/>
  <c r="L537" i="8"/>
  <c r="L536" i="8"/>
  <c r="L535" i="8"/>
  <c r="L534" i="8"/>
  <c r="L533" i="8"/>
  <c r="L532" i="8"/>
  <c r="L531" i="8"/>
  <c r="L530" i="8"/>
  <c r="L529" i="8"/>
  <c r="L528" i="8"/>
  <c r="L527" i="8"/>
  <c r="L526" i="8"/>
  <c r="L525" i="8"/>
  <c r="L524" i="8"/>
  <c r="L523" i="8"/>
  <c r="L522" i="8"/>
  <c r="L521" i="8"/>
  <c r="L520" i="8"/>
  <c r="L519" i="8"/>
  <c r="L518" i="8"/>
  <c r="L517" i="8"/>
  <c r="L516" i="8"/>
  <c r="L515" i="8"/>
  <c r="L514" i="8"/>
  <c r="L513" i="8"/>
  <c r="L512" i="8"/>
  <c r="L511" i="8"/>
  <c r="L510" i="8"/>
  <c r="L509" i="8"/>
  <c r="L508" i="8"/>
  <c r="L507" i="8"/>
  <c r="L506" i="8"/>
  <c r="L505" i="8"/>
  <c r="L504" i="8"/>
  <c r="L503" i="8"/>
  <c r="L502" i="8"/>
  <c r="L501" i="8"/>
  <c r="L500" i="8"/>
  <c r="L499" i="8"/>
  <c r="L498" i="8"/>
  <c r="L497" i="8"/>
  <c r="L496" i="8"/>
  <c r="L495" i="8"/>
  <c r="L494" i="8"/>
  <c r="L493" i="8"/>
  <c r="L492" i="8"/>
  <c r="L491" i="8"/>
  <c r="L490" i="8"/>
  <c r="L489" i="8"/>
  <c r="L488" i="8"/>
  <c r="L487" i="8"/>
  <c r="L486" i="8"/>
  <c r="L485" i="8"/>
  <c r="L484" i="8"/>
  <c r="L483" i="8"/>
  <c r="L482" i="8"/>
  <c r="L481" i="8"/>
  <c r="L480" i="8"/>
  <c r="L479" i="8"/>
  <c r="L478" i="8"/>
  <c r="L477" i="8"/>
  <c r="L476" i="8"/>
  <c r="L475" i="8"/>
  <c r="L474" i="8"/>
  <c r="L473" i="8"/>
  <c r="L472" i="8"/>
  <c r="L471" i="8"/>
  <c r="L470" i="8"/>
  <c r="L469" i="8"/>
  <c r="L468" i="8"/>
  <c r="L467" i="8"/>
  <c r="L466" i="8"/>
  <c r="L465" i="8"/>
  <c r="L464" i="8"/>
  <c r="L463" i="8"/>
  <c r="L462" i="8"/>
  <c r="L461" i="8"/>
  <c r="L460" i="8"/>
  <c r="L459" i="8"/>
  <c r="L458" i="8"/>
  <c r="L457" i="8"/>
  <c r="L456" i="8"/>
  <c r="L455" i="8"/>
  <c r="L454" i="8"/>
  <c r="L453" i="8"/>
  <c r="L452" i="8"/>
  <c r="L451" i="8"/>
  <c r="L450" i="8"/>
  <c r="L449" i="8"/>
  <c r="L448" i="8"/>
  <c r="L447" i="8"/>
  <c r="L446" i="8"/>
  <c r="L445" i="8"/>
  <c r="L444" i="8"/>
  <c r="L443" i="8"/>
  <c r="L442" i="8"/>
  <c r="L441" i="8"/>
  <c r="L440" i="8"/>
  <c r="L439" i="8"/>
  <c r="L438" i="8"/>
  <c r="L437" i="8"/>
  <c r="L436" i="8"/>
  <c r="L435" i="8"/>
  <c r="L434" i="8"/>
  <c r="L433" i="8"/>
  <c r="L432" i="8"/>
  <c r="L431" i="8"/>
  <c r="L430" i="8"/>
  <c r="L429" i="8"/>
  <c r="L428" i="8"/>
  <c r="L427" i="8"/>
  <c r="L426" i="8"/>
  <c r="L425" i="8"/>
  <c r="L424" i="8"/>
  <c r="L423" i="8"/>
  <c r="L422" i="8"/>
  <c r="L421" i="8"/>
  <c r="L420" i="8"/>
  <c r="L419" i="8"/>
  <c r="L418" i="8"/>
  <c r="L417" i="8"/>
  <c r="L416" i="8"/>
  <c r="L415" i="8"/>
  <c r="L414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L310" i="8"/>
  <c r="L309" i="8"/>
  <c r="L308" i="8"/>
  <c r="L307" i="8"/>
  <c r="L306" i="8"/>
  <c r="L305" i="8"/>
  <c r="L304" i="8"/>
  <c r="L303" i="8"/>
  <c r="L302" i="8"/>
  <c r="L301" i="8"/>
  <c r="L300" i="8"/>
  <c r="L299" i="8"/>
  <c r="L298" i="8"/>
  <c r="L297" i="8"/>
  <c r="L296" i="8"/>
  <c r="L295" i="8"/>
  <c r="L294" i="8"/>
  <c r="L293" i="8"/>
  <c r="L292" i="8"/>
  <c r="L291" i="8"/>
  <c r="L290" i="8"/>
  <c r="L289" i="8"/>
  <c r="L288" i="8"/>
  <c r="L287" i="8"/>
  <c r="L286" i="8"/>
  <c r="L285" i="8"/>
  <c r="L284" i="8"/>
  <c r="L283" i="8"/>
  <c r="L282" i="8"/>
  <c r="L281" i="8"/>
  <c r="L280" i="8"/>
  <c r="L279" i="8"/>
  <c r="L278" i="8"/>
  <c r="L277" i="8"/>
  <c r="L276" i="8"/>
  <c r="L275" i="8"/>
  <c r="L274" i="8"/>
  <c r="L273" i="8"/>
  <c r="L272" i="8"/>
  <c r="L271" i="8"/>
  <c r="L270" i="8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52" i="8"/>
  <c r="L251" i="8"/>
  <c r="L250" i="8"/>
  <c r="L249" i="8"/>
  <c r="L248" i="8"/>
  <c r="L247" i="8"/>
  <c r="L246" i="8"/>
  <c r="L245" i="8"/>
  <c r="L244" i="8"/>
  <c r="L243" i="8"/>
  <c r="L242" i="8"/>
  <c r="L241" i="8"/>
  <c r="L240" i="8"/>
  <c r="L239" i="8"/>
  <c r="L238" i="8"/>
  <c r="L237" i="8"/>
  <c r="L236" i="8"/>
  <c r="L235" i="8"/>
  <c r="L234" i="8"/>
  <c r="L233" i="8"/>
  <c r="L232" i="8"/>
  <c r="L231" i="8"/>
  <c r="L230" i="8"/>
  <c r="L229" i="8"/>
  <c r="L228" i="8"/>
  <c r="L227" i="8"/>
  <c r="L226" i="8"/>
  <c r="L225" i="8"/>
  <c r="L224" i="8"/>
  <c r="L223" i="8"/>
  <c r="L222" i="8"/>
  <c r="L221" i="8"/>
  <c r="L220" i="8"/>
  <c r="L219" i="8"/>
  <c r="L218" i="8"/>
  <c r="L217" i="8"/>
  <c r="L216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4" i="8"/>
  <c r="L3" i="8"/>
  <c r="M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21F02F06-90F9-4546-87EF-ABCEB45CAEE3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C3" authorId="0" shapeId="0" xr:uid="{1189D560-D88A-401A-A03F-A5ADB53BDDF1}">
      <text>
        <r>
          <rPr>
            <b/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J6" authorId="0" shapeId="0" xr:uid="{9338E981-5D73-4A07-979F-A7FCBA9FDC82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</text>
    </comment>
    <comment ref="M6" authorId="0" shapeId="0" xr:uid="{8E94B6FA-2301-4753-88F0-6BDD1DD6BB85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DCF2E3A8-C91F-46A2-A119-F84B0046306C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D14" authorId="0" shapeId="0" xr:uid="{A6715C59-7A5F-4DF8-8619-0D07BABCB86B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R14" authorId="0" shapeId="0" xr:uid="{D518352E-AA72-4A81-BD5F-092B8A3FE358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L34" authorId="0" shapeId="0" xr:uid="{A40602BA-A651-4391-B252-2A7C585E75F6}">
      <text>
        <r>
          <rPr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B36" authorId="0" shapeId="0" xr:uid="{EDF2DB23-B31F-4089-B356-0E2E568FF520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R2" authorId="0" shapeId="0" xr:uid="{DA5EDE54-9C17-41AA-B4B8-BB2CF54CE683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C3" authorId="0" shapeId="0" xr:uid="{1874D883-3166-4FE5-96BD-22E8B128BC3F}">
      <text>
        <r>
          <rPr>
            <b/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J6" authorId="0" shapeId="0" xr:uid="{DB2EEB85-A7F0-4C35-BA09-C608E1285619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</text>
    </comment>
    <comment ref="M6" authorId="0" shapeId="0" xr:uid="{5BB66FB2-D88A-471B-BE57-BD71AF1F6481}">
      <text>
        <r>
          <rPr>
            <b/>
            <sz val="9"/>
            <color indexed="81"/>
            <rFont val="MS P ゴシック"/>
            <family val="3"/>
            <charset val="128"/>
          </rPr>
          <t>自動計算で金額が出ます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4" authorId="0" shapeId="0" xr:uid="{229CFF26-30CE-40CE-8F85-2D793781B7C8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D14" authorId="0" shapeId="0" xr:uid="{44229460-C1C1-47D6-9EA2-08088540D261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R14" authorId="0" shapeId="0" xr:uid="{8DE8294C-EE90-4F00-8C9A-0E012B206D87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  <comment ref="L34" authorId="0" shapeId="0" xr:uid="{DF40A8C6-7B91-43FC-A309-6D696FD0C35A}">
      <text>
        <r>
          <rPr>
            <sz val="9"/>
            <color indexed="81"/>
            <rFont val="MS P ゴシック"/>
            <family val="3"/>
            <charset val="128"/>
          </rPr>
          <t>クラブNO入力</t>
        </r>
      </text>
    </comment>
    <comment ref="B36" authorId="0" shapeId="0" xr:uid="{7ED7686F-A67D-451A-A04F-757886E0B42E}">
      <text>
        <r>
          <rPr>
            <b/>
            <sz val="9"/>
            <color indexed="81"/>
            <rFont val="MS P ゴシック"/>
            <family val="3"/>
            <charset val="128"/>
          </rPr>
          <t>選択出来ます</t>
        </r>
      </text>
    </comment>
  </commentList>
</comments>
</file>

<file path=xl/sharedStrings.xml><?xml version="1.0" encoding="utf-8"?>
<sst xmlns="http://schemas.openxmlformats.org/spreadsheetml/2006/main" count="5084" uniqueCount="3781">
  <si>
    <t>クラブ名</t>
    <rPh sb="3" eb="4">
      <t>メイ</t>
    </rPh>
    <phoneticPr fontId="4"/>
  </si>
  <si>
    <t>円</t>
    <rPh sb="0" eb="1">
      <t>エン</t>
    </rPh>
    <phoneticPr fontId="3"/>
  </si>
  <si>
    <t>（注）</t>
    <rPh sb="1" eb="2">
      <t>チュウ</t>
    </rPh>
    <phoneticPr fontId="3"/>
  </si>
  <si>
    <t>１．同一ブロックに出場ペアが多数ある場合は、実力上位から記載下さい。</t>
    <rPh sb="2" eb="4">
      <t>ドウイツ</t>
    </rPh>
    <rPh sb="9" eb="11">
      <t>シュツジョウ</t>
    </rPh>
    <rPh sb="14" eb="16">
      <t>タスウ</t>
    </rPh>
    <rPh sb="18" eb="20">
      <t>バアイ</t>
    </rPh>
    <rPh sb="22" eb="24">
      <t>ジツリョク</t>
    </rPh>
    <rPh sb="24" eb="26">
      <t>ジョウイ</t>
    </rPh>
    <rPh sb="28" eb="30">
      <t>キサイ</t>
    </rPh>
    <rPh sb="30" eb="31">
      <t>クダ</t>
    </rPh>
    <phoneticPr fontId="3"/>
  </si>
  <si>
    <t>　　２．ダブル後衛・ダブル前衛の場合は、番号(NO)を◯で囲んで下さい。例…① ②</t>
    <phoneticPr fontId="3"/>
  </si>
  <si>
    <t>選手名</t>
    <phoneticPr fontId="4"/>
  </si>
  <si>
    <t>氏名（フリガナ）</t>
    <rPh sb="0" eb="2">
      <t>シメイ</t>
    </rPh>
    <phoneticPr fontId="3"/>
  </si>
  <si>
    <t>〒</t>
  </si>
  <si>
    <t>NO</t>
    <phoneticPr fontId="19"/>
  </si>
  <si>
    <t>ク ラ ブ 名</t>
    <rPh sb="6" eb="7">
      <t>メイ</t>
    </rPh>
    <phoneticPr fontId="19"/>
  </si>
  <si>
    <t>代 表 者</t>
    <rPh sb="0" eb="1">
      <t>ダイ</t>
    </rPh>
    <rPh sb="2" eb="3">
      <t>ヒョウ</t>
    </rPh>
    <rPh sb="4" eb="5">
      <t>モノ</t>
    </rPh>
    <phoneticPr fontId="19"/>
  </si>
  <si>
    <t>アカシアクラブ</t>
    <phoneticPr fontId="19"/>
  </si>
  <si>
    <t>昭島レディース</t>
    <rPh sb="0" eb="2">
      <t>アキシマ</t>
    </rPh>
    <phoneticPr fontId="19"/>
  </si>
  <si>
    <t>あきる野ソフトテニス</t>
    <rPh sb="3" eb="4">
      <t>ノ</t>
    </rPh>
    <phoneticPr fontId="19"/>
  </si>
  <si>
    <t>浅草富士クラブ</t>
    <phoneticPr fontId="19"/>
  </si>
  <si>
    <t>朝日レディース</t>
    <rPh sb="0" eb="2">
      <t>アサヒ</t>
    </rPh>
    <phoneticPr fontId="19"/>
  </si>
  <si>
    <t>あやの会</t>
    <rPh sb="3" eb="4">
      <t>カイ</t>
    </rPh>
    <phoneticPr fontId="19"/>
  </si>
  <si>
    <t>荒川レディース</t>
    <rPh sb="0" eb="2">
      <t>アラカワ</t>
    </rPh>
    <phoneticPr fontId="19"/>
  </si>
  <si>
    <t>稲城</t>
    <rPh sb="0" eb="2">
      <t>イナギ</t>
    </rPh>
    <phoneticPr fontId="19"/>
  </si>
  <si>
    <t>菅原　正美</t>
    <phoneticPr fontId="19"/>
  </si>
  <si>
    <t>江戸川レディース</t>
    <rPh sb="0" eb="3">
      <t>エドガワ</t>
    </rPh>
    <phoneticPr fontId="19"/>
  </si>
  <si>
    <t>エンドレス</t>
    <phoneticPr fontId="19"/>
  </si>
  <si>
    <t>青梅ソフトテニスクラブ</t>
    <rPh sb="0" eb="1">
      <t>アオ</t>
    </rPh>
    <rPh sb="1" eb="2">
      <t>ウメ</t>
    </rPh>
    <phoneticPr fontId="19"/>
  </si>
  <si>
    <t>大田レディス</t>
    <rPh sb="0" eb="2">
      <t>オオタ</t>
    </rPh>
    <phoneticPr fontId="19"/>
  </si>
  <si>
    <t>北美クラブ</t>
    <rPh sb="0" eb="1">
      <t>キタ</t>
    </rPh>
    <rPh sb="1" eb="2">
      <t>ビ</t>
    </rPh>
    <phoneticPr fontId="19"/>
  </si>
  <si>
    <t>清瀬ママさんソフトテニス</t>
    <rPh sb="0" eb="2">
      <t>キヨセ</t>
    </rPh>
    <phoneticPr fontId="19"/>
  </si>
  <si>
    <t>国立レディース</t>
    <rPh sb="0" eb="2">
      <t>クニタチ</t>
    </rPh>
    <phoneticPr fontId="19"/>
  </si>
  <si>
    <t>クロワッサン</t>
    <phoneticPr fontId="19"/>
  </si>
  <si>
    <t>江東</t>
    <rPh sb="0" eb="2">
      <t>コウトウ</t>
    </rPh>
    <phoneticPr fontId="19"/>
  </si>
  <si>
    <t>小金井テニスクラブ</t>
    <rPh sb="0" eb="3">
      <t>コガネイ</t>
    </rPh>
    <phoneticPr fontId="19"/>
  </si>
  <si>
    <t>国分寺エース</t>
    <rPh sb="0" eb="3">
      <t>コクブンジ</t>
    </rPh>
    <phoneticPr fontId="19"/>
  </si>
  <si>
    <t>山田　香代子</t>
    <rPh sb="0" eb="1">
      <t>ヤマ</t>
    </rPh>
    <rPh sb="1" eb="2">
      <t>タ</t>
    </rPh>
    <rPh sb="3" eb="6">
      <t>カヨコ</t>
    </rPh>
    <phoneticPr fontId="19"/>
  </si>
  <si>
    <t>小平クラブ</t>
    <rPh sb="0" eb="2">
      <t>コダイラ</t>
    </rPh>
    <phoneticPr fontId="19"/>
  </si>
  <si>
    <t>大隈　悦子</t>
    <rPh sb="0" eb="1">
      <t>ダイ</t>
    </rPh>
    <rPh sb="1" eb="2">
      <t>クマ</t>
    </rPh>
    <rPh sb="3" eb="5">
      <t>エツコ</t>
    </rPh>
    <phoneticPr fontId="19"/>
  </si>
  <si>
    <t>品川レディース</t>
    <rPh sb="0" eb="2">
      <t>シナガワ</t>
    </rPh>
    <phoneticPr fontId="19"/>
  </si>
  <si>
    <t>加藤　友美</t>
    <rPh sb="0" eb="1">
      <t>カ</t>
    </rPh>
    <rPh sb="1" eb="2">
      <t>フジ</t>
    </rPh>
    <rPh sb="3" eb="5">
      <t>トモミ</t>
    </rPh>
    <phoneticPr fontId="19"/>
  </si>
  <si>
    <t>渋谷フレンズ</t>
    <rPh sb="0" eb="2">
      <t>シブヤ</t>
    </rPh>
    <phoneticPr fontId="19"/>
  </si>
  <si>
    <t>佐藤　薫</t>
    <rPh sb="0" eb="1">
      <t>タスク</t>
    </rPh>
    <rPh sb="1" eb="2">
      <t>フジ</t>
    </rPh>
    <rPh sb="3" eb="4">
      <t>カオル</t>
    </rPh>
    <phoneticPr fontId="19"/>
  </si>
  <si>
    <t>杉並文化クラブ</t>
    <rPh sb="0" eb="2">
      <t>スギナミ</t>
    </rPh>
    <rPh sb="2" eb="4">
      <t>ブンカ</t>
    </rPh>
    <phoneticPr fontId="19"/>
  </si>
  <si>
    <t>佐野　るり子</t>
    <phoneticPr fontId="19"/>
  </si>
  <si>
    <t>世田谷テニス</t>
    <rPh sb="0" eb="3">
      <t>セタガヤ</t>
    </rPh>
    <phoneticPr fontId="19"/>
  </si>
  <si>
    <t>高橋　理沙</t>
    <phoneticPr fontId="19"/>
  </si>
  <si>
    <t>世田谷レディース</t>
    <rPh sb="0" eb="3">
      <t>セタガヤ</t>
    </rPh>
    <phoneticPr fontId="19"/>
  </si>
  <si>
    <t>千石クラブ</t>
    <rPh sb="0" eb="2">
      <t>センゴク</t>
    </rPh>
    <phoneticPr fontId="19"/>
  </si>
  <si>
    <t>木ノ内　岬</t>
    <phoneticPr fontId="19"/>
  </si>
  <si>
    <t>千寿クラブ</t>
    <rPh sb="0" eb="1">
      <t>セン</t>
    </rPh>
    <rPh sb="1" eb="2">
      <t>ジュ</t>
    </rPh>
    <phoneticPr fontId="19"/>
  </si>
  <si>
    <t>保田　正子</t>
    <phoneticPr fontId="19"/>
  </si>
  <si>
    <t>台東グリーンテニス</t>
    <rPh sb="0" eb="2">
      <t>タイトウ</t>
    </rPh>
    <phoneticPr fontId="19"/>
  </si>
  <si>
    <t>第8ブロック</t>
    <rPh sb="0" eb="1">
      <t>ダイ</t>
    </rPh>
    <phoneticPr fontId="19"/>
  </si>
  <si>
    <t>相川　なぎさ</t>
    <phoneticPr fontId="19"/>
  </si>
  <si>
    <t>立　川　S　T　C</t>
    <rPh sb="0" eb="1">
      <t>タチ</t>
    </rPh>
    <rPh sb="2" eb="3">
      <t>カワ</t>
    </rPh>
    <phoneticPr fontId="19"/>
  </si>
  <si>
    <t>長谷川　恵理子</t>
    <rPh sb="0" eb="3">
      <t>ハセガワ</t>
    </rPh>
    <rPh sb="4" eb="7">
      <t>エリコ</t>
    </rPh>
    <phoneticPr fontId="19"/>
  </si>
  <si>
    <t>たちばなクラブ</t>
    <phoneticPr fontId="19"/>
  </si>
  <si>
    <t>橋本　操</t>
    <rPh sb="0" eb="1">
      <t>ハシ</t>
    </rPh>
    <rPh sb="1" eb="2">
      <t>ホン</t>
    </rPh>
    <rPh sb="3" eb="4">
      <t>ミサオ</t>
    </rPh>
    <phoneticPr fontId="17"/>
  </si>
  <si>
    <t>多摩</t>
    <rPh sb="0" eb="2">
      <t>タマ</t>
    </rPh>
    <phoneticPr fontId="19"/>
  </si>
  <si>
    <t>菱田　雅子</t>
    <phoneticPr fontId="19"/>
  </si>
  <si>
    <t>Ｔｅａｍ池尻</t>
    <rPh sb="4" eb="6">
      <t>イケジリ</t>
    </rPh>
    <phoneticPr fontId="19"/>
  </si>
  <si>
    <t>横森　英子</t>
    <rPh sb="0" eb="2">
      <t>ヨコモリ</t>
    </rPh>
    <rPh sb="3" eb="5">
      <t>エイコ</t>
    </rPh>
    <phoneticPr fontId="19"/>
  </si>
  <si>
    <t>鶴川ソフトテニスクラブ</t>
    <rPh sb="0" eb="2">
      <t>ツルカワ</t>
    </rPh>
    <phoneticPr fontId="19"/>
  </si>
  <si>
    <t>鯨岡　信子</t>
    <rPh sb="0" eb="1">
      <t>クジラ</t>
    </rPh>
    <rPh sb="1" eb="2">
      <t>オカ</t>
    </rPh>
    <rPh sb="3" eb="5">
      <t>ノブコ</t>
    </rPh>
    <phoneticPr fontId="19"/>
  </si>
  <si>
    <t>東京アーデル</t>
    <rPh sb="0" eb="2">
      <t>トウキョウ</t>
    </rPh>
    <phoneticPr fontId="19"/>
  </si>
  <si>
    <t>常磐クラブ</t>
    <rPh sb="0" eb="2">
      <t>トキワ</t>
    </rPh>
    <phoneticPr fontId="19"/>
  </si>
  <si>
    <t>石井　真由美</t>
    <rPh sb="0" eb="1">
      <t>イシ</t>
    </rPh>
    <rPh sb="1" eb="2">
      <t>イ</t>
    </rPh>
    <rPh sb="3" eb="6">
      <t>マユミ</t>
    </rPh>
    <phoneticPr fontId="19"/>
  </si>
  <si>
    <t>豊島アゼリア</t>
    <rPh sb="0" eb="2">
      <t>トシマ</t>
    </rPh>
    <phoneticPr fontId="19"/>
  </si>
  <si>
    <t>三好　未江子</t>
    <rPh sb="0" eb="1">
      <t>ミ</t>
    </rPh>
    <rPh sb="1" eb="2">
      <t>コウ</t>
    </rPh>
    <rPh sb="3" eb="4">
      <t>ミ</t>
    </rPh>
    <rPh sb="4" eb="5">
      <t>エ</t>
    </rPh>
    <rPh sb="5" eb="6">
      <t>コ</t>
    </rPh>
    <phoneticPr fontId="19"/>
  </si>
  <si>
    <t>Ｎｉｋｏｎ</t>
  </si>
  <si>
    <t>四位　良子</t>
    <rPh sb="0" eb="1">
      <t>ヨン</t>
    </rPh>
    <rPh sb="1" eb="2">
      <t>クライ</t>
    </rPh>
    <rPh sb="3" eb="5">
      <t>リョウコ</t>
    </rPh>
    <phoneticPr fontId="19"/>
  </si>
  <si>
    <t>日本製鉄クラブ</t>
    <rPh sb="0" eb="2">
      <t>ニホン</t>
    </rPh>
    <rPh sb="2" eb="4">
      <t>セイテツ</t>
    </rPh>
    <phoneticPr fontId="19"/>
  </si>
  <si>
    <t>伊藤　美希</t>
    <rPh sb="0" eb="1">
      <t>イ</t>
    </rPh>
    <rPh sb="1" eb="2">
      <t>フジ</t>
    </rPh>
    <rPh sb="3" eb="5">
      <t>ミキ</t>
    </rPh>
    <phoneticPr fontId="19"/>
  </si>
  <si>
    <t>練馬ソフト</t>
    <rPh sb="0" eb="2">
      <t>ネリマ</t>
    </rPh>
    <phoneticPr fontId="19"/>
  </si>
  <si>
    <t>澤﨑　美幸</t>
    <rPh sb="0" eb="2">
      <t>サワザキ</t>
    </rPh>
    <rPh sb="3" eb="5">
      <t>ミユキ</t>
    </rPh>
    <phoneticPr fontId="19"/>
  </si>
  <si>
    <t>練馬レディース</t>
    <rPh sb="0" eb="2">
      <t>ネリマ</t>
    </rPh>
    <phoneticPr fontId="19"/>
  </si>
  <si>
    <t>竹松　芳恵</t>
    <phoneticPr fontId="19"/>
  </si>
  <si>
    <t>八王子テニス</t>
    <rPh sb="0" eb="3">
      <t>ハチオウジ</t>
    </rPh>
    <phoneticPr fontId="19"/>
  </si>
  <si>
    <t>森　ひで子</t>
    <rPh sb="0" eb="1">
      <t>モリ</t>
    </rPh>
    <rPh sb="4" eb="5">
      <t>コ</t>
    </rPh>
    <phoneticPr fontId="19"/>
  </si>
  <si>
    <t>東村山ＳＴＣ</t>
  </si>
  <si>
    <t>東大和レディース</t>
  </si>
  <si>
    <t>家村　むつみ</t>
    <phoneticPr fontId="19"/>
  </si>
  <si>
    <t>日野市ソフトテニス</t>
  </si>
  <si>
    <t>西澤　恵子</t>
    <phoneticPr fontId="19"/>
  </si>
  <si>
    <t>ファニークラブ</t>
  </si>
  <si>
    <t>浅田　ひとみ</t>
    <phoneticPr fontId="19"/>
  </si>
  <si>
    <t>ふじクラブ</t>
  </si>
  <si>
    <t>水野　京子</t>
    <phoneticPr fontId="19"/>
  </si>
  <si>
    <t>府中ママさん</t>
  </si>
  <si>
    <t>南澤　定子</t>
    <phoneticPr fontId="19"/>
  </si>
  <si>
    <t>ＦＵＳＳＡクラブ</t>
  </si>
  <si>
    <t>北村　紗耶</t>
    <phoneticPr fontId="19"/>
  </si>
  <si>
    <t>ＢＬＵＥ　ＴＡＫＡＸ</t>
  </si>
  <si>
    <t>酒井　貴子</t>
    <phoneticPr fontId="19"/>
  </si>
  <si>
    <t>ベストサークル</t>
  </si>
  <si>
    <t>比嘉　ふみ代</t>
    <phoneticPr fontId="19"/>
  </si>
  <si>
    <t>保谷クラブ</t>
  </si>
  <si>
    <t>井上　庸子</t>
    <phoneticPr fontId="19"/>
  </si>
  <si>
    <t>町田木曽クラブ</t>
  </si>
  <si>
    <t>髙橋　靖子</t>
    <phoneticPr fontId="19"/>
  </si>
  <si>
    <t>町田慶松</t>
  </si>
  <si>
    <t>門脇　久美子</t>
    <phoneticPr fontId="19"/>
  </si>
  <si>
    <t>町田成瀬レディースクラブ</t>
  </si>
  <si>
    <t>岩切　典子</t>
    <phoneticPr fontId="19"/>
  </si>
  <si>
    <t>町田ひまわりクラブ</t>
  </si>
  <si>
    <t>諏訪部　佳子</t>
    <rPh sb="0" eb="3">
      <t>スワベ</t>
    </rPh>
    <rPh sb="4" eb="5">
      <t>ケイ</t>
    </rPh>
    <rPh sb="5" eb="6">
      <t>コ</t>
    </rPh>
    <phoneticPr fontId="19"/>
  </si>
  <si>
    <t>町田藤の台ＳＴＣ</t>
  </si>
  <si>
    <t>大槻　茂子</t>
    <phoneticPr fontId="19"/>
  </si>
  <si>
    <t>三鷹</t>
  </si>
  <si>
    <t>小林　聖子</t>
    <phoneticPr fontId="19"/>
  </si>
  <si>
    <t>瑞　穂</t>
  </si>
  <si>
    <t>西川　慶子</t>
    <phoneticPr fontId="19"/>
  </si>
  <si>
    <t>ミドウクラブ</t>
  </si>
  <si>
    <t>武蔵野クラブ</t>
  </si>
  <si>
    <t>栗田　清子</t>
    <phoneticPr fontId="19"/>
  </si>
  <si>
    <t>武蔵村山</t>
  </si>
  <si>
    <t>小林　亜梨沙</t>
    <phoneticPr fontId="19"/>
  </si>
  <si>
    <t>目黒</t>
  </si>
  <si>
    <t>山口　洋子</t>
    <phoneticPr fontId="19"/>
  </si>
  <si>
    <t>やまびこクラブ</t>
  </si>
  <si>
    <t>蘭テニスクラブ</t>
  </si>
  <si>
    <t>鶴川　章子</t>
    <phoneticPr fontId="19"/>
  </si>
  <si>
    <t>L　e　a　n　d　r　a</t>
  </si>
  <si>
    <t>小玉　直子</t>
    <phoneticPr fontId="19"/>
  </si>
  <si>
    <t>ロンパリクラブ</t>
  </si>
  <si>
    <t>佐藤　佳惠子</t>
    <phoneticPr fontId="19"/>
  </si>
  <si>
    <t xml:space="preserve">JR東日本東京 </t>
    <rPh sb="2" eb="3">
      <t>ヒガシ</t>
    </rPh>
    <rPh sb="3" eb="5">
      <t>ニホン</t>
    </rPh>
    <rPh sb="5" eb="7">
      <t>トウキョウ</t>
    </rPh>
    <phoneticPr fontId="19"/>
  </si>
  <si>
    <t>磯部　晶子</t>
    <phoneticPr fontId="19"/>
  </si>
  <si>
    <t>宮脇　としえ</t>
    <rPh sb="0" eb="1">
      <t>ミヤ</t>
    </rPh>
    <rPh sb="1" eb="2">
      <t>ワキ</t>
    </rPh>
    <phoneticPr fontId="19"/>
  </si>
  <si>
    <t>代表・連絡責任者</t>
  </si>
  <si>
    <t>竹下　英子</t>
    <rPh sb="0" eb="1">
      <t>タケ</t>
    </rPh>
    <rPh sb="1" eb="2">
      <t>シタ</t>
    </rPh>
    <rPh sb="3" eb="5">
      <t>エイコ</t>
    </rPh>
    <phoneticPr fontId="19"/>
  </si>
  <si>
    <t>宮野　直子</t>
    <rPh sb="0" eb="1">
      <t>ミヤ</t>
    </rPh>
    <rPh sb="1" eb="2">
      <t>ノ</t>
    </rPh>
    <rPh sb="3" eb="5">
      <t>ナオコ</t>
    </rPh>
    <phoneticPr fontId="19"/>
  </si>
  <si>
    <t>渡辺　清美</t>
    <rPh sb="0" eb="1">
      <t>ワタリ</t>
    </rPh>
    <rPh sb="1" eb="2">
      <t>ヘン</t>
    </rPh>
    <rPh sb="3" eb="5">
      <t>キヨミ</t>
    </rPh>
    <phoneticPr fontId="19"/>
  </si>
  <si>
    <t>澤田　智恵子</t>
    <rPh sb="0" eb="1">
      <t>サワ</t>
    </rPh>
    <rPh sb="1" eb="2">
      <t>タ</t>
    </rPh>
    <rPh sb="3" eb="6">
      <t>チエコ</t>
    </rPh>
    <phoneticPr fontId="19"/>
  </si>
  <si>
    <t>髙川　恵美子</t>
    <rPh sb="0" eb="1">
      <t>ダカイ</t>
    </rPh>
    <rPh sb="1" eb="2">
      <t>カワ</t>
    </rPh>
    <rPh sb="3" eb="6">
      <t>エミコ</t>
    </rPh>
    <phoneticPr fontId="19"/>
  </si>
  <si>
    <t>本橋　久子</t>
    <rPh sb="0" eb="1">
      <t>ホン</t>
    </rPh>
    <rPh sb="1" eb="2">
      <t>ハシ</t>
    </rPh>
    <rPh sb="3" eb="5">
      <t>ヒサコ</t>
    </rPh>
    <phoneticPr fontId="19"/>
  </si>
  <si>
    <t>益子　安代</t>
    <phoneticPr fontId="19"/>
  </si>
  <si>
    <t>クロワッサン</t>
  </si>
  <si>
    <t>英　芳子</t>
  </si>
  <si>
    <t>鈴木　志穂</t>
    <rPh sb="0" eb="1">
      <t>スズ</t>
    </rPh>
    <rPh sb="1" eb="2">
      <t>キ</t>
    </rPh>
    <rPh sb="3" eb="5">
      <t>シホ</t>
    </rPh>
    <phoneticPr fontId="19"/>
  </si>
  <si>
    <t>半田　佳代</t>
    <rPh sb="0" eb="1">
      <t>ハン</t>
    </rPh>
    <rPh sb="1" eb="2">
      <t>タ</t>
    </rPh>
    <rPh sb="3" eb="5">
      <t>カヨ</t>
    </rPh>
    <phoneticPr fontId="19"/>
  </si>
  <si>
    <t>八十川　遥</t>
  </si>
  <si>
    <t>小田　真理子</t>
  </si>
  <si>
    <t>角田　美智子</t>
  </si>
  <si>
    <t>山中　由美子</t>
  </si>
  <si>
    <t>渡邉　博子</t>
  </si>
  <si>
    <t>年齢</t>
  </si>
  <si>
    <t>横浜市青葉区若草台21-15</t>
  </si>
  <si>
    <t>ｗ</t>
    <phoneticPr fontId="3"/>
  </si>
  <si>
    <t>会員NO.</t>
    <rPh sb="0" eb="2">
      <t>カイイン</t>
    </rPh>
    <phoneticPr fontId="4"/>
  </si>
  <si>
    <t>クラブ名</t>
    <rPh sb="3" eb="4">
      <t>メイ</t>
    </rPh>
    <phoneticPr fontId="3"/>
  </si>
  <si>
    <t>No.</t>
  </si>
  <si>
    <t>笹川友子</t>
    <rPh sb="0" eb="2">
      <t>ササガワ</t>
    </rPh>
    <rPh sb="2" eb="4">
      <t>トモコ</t>
    </rPh>
    <phoneticPr fontId="19"/>
  </si>
  <si>
    <t>岡田一恵</t>
    <rPh sb="0" eb="2">
      <t>オカダ</t>
    </rPh>
    <rPh sb="2" eb="4">
      <t>カズエ</t>
    </rPh>
    <phoneticPr fontId="19"/>
  </si>
  <si>
    <t>佐藤由里</t>
    <rPh sb="0" eb="2">
      <t>サトウ</t>
    </rPh>
    <rPh sb="2" eb="4">
      <t>ユリ</t>
    </rPh>
    <phoneticPr fontId="19"/>
  </si>
  <si>
    <t>古川明代</t>
    <rPh sb="0" eb="2">
      <t>フルカワ</t>
    </rPh>
    <rPh sb="2" eb="4">
      <t>アキヨ</t>
    </rPh>
    <phoneticPr fontId="19"/>
  </si>
  <si>
    <t>加藤　ひめ子</t>
    <rPh sb="0" eb="2">
      <t>カトウ</t>
    </rPh>
    <rPh sb="5" eb="6">
      <t>コ</t>
    </rPh>
    <phoneticPr fontId="19"/>
  </si>
  <si>
    <t>山根　幹子</t>
    <rPh sb="0" eb="2">
      <t>ヤマネ</t>
    </rPh>
    <rPh sb="3" eb="5">
      <t>ミキコ</t>
    </rPh>
    <phoneticPr fontId="19"/>
  </si>
  <si>
    <t>加藤　博美</t>
    <rPh sb="0" eb="1">
      <t>カ</t>
    </rPh>
    <rPh sb="1" eb="2">
      <t>フジ</t>
    </rPh>
    <rPh sb="3" eb="5">
      <t>ヒロミ</t>
    </rPh>
    <phoneticPr fontId="19"/>
  </si>
  <si>
    <t>内田　加奈子</t>
    <rPh sb="0" eb="2">
      <t>ウチダ</t>
    </rPh>
    <rPh sb="3" eb="6">
      <t>カナコ</t>
    </rPh>
    <phoneticPr fontId="3"/>
  </si>
  <si>
    <t>大林　祥美</t>
    <rPh sb="0" eb="2">
      <t>オオバヤシ</t>
    </rPh>
    <rPh sb="3" eb="4">
      <t>ショウ</t>
    </rPh>
    <rPh sb="4" eb="5">
      <t>ミ</t>
    </rPh>
    <phoneticPr fontId="19"/>
  </si>
  <si>
    <t>鈴木　敬生子</t>
    <phoneticPr fontId="19"/>
  </si>
  <si>
    <t>金藤　智子</t>
    <rPh sb="0" eb="1">
      <t>キン</t>
    </rPh>
    <rPh sb="1" eb="2">
      <t>フジ</t>
    </rPh>
    <rPh sb="3" eb="5">
      <t>トモコ</t>
    </rPh>
    <phoneticPr fontId="19"/>
  </si>
  <si>
    <t>太田　由美子</t>
    <rPh sb="0" eb="2">
      <t>オオタ</t>
    </rPh>
    <rPh sb="3" eb="6">
      <t>ユミコ</t>
    </rPh>
    <phoneticPr fontId="19"/>
  </si>
  <si>
    <t>渡辺　美奈子</t>
    <rPh sb="0" eb="2">
      <t>ワタナベ</t>
    </rPh>
    <rPh sb="3" eb="6">
      <t>ミナコ</t>
    </rPh>
    <phoneticPr fontId="3"/>
  </si>
  <si>
    <t>最後</t>
  </si>
  <si>
    <t>個人NO</t>
  </si>
  <si>
    <t>クラブNO</t>
  </si>
  <si>
    <t>クラブ名</t>
  </si>
  <si>
    <t>氏　名</t>
  </si>
  <si>
    <t>生年月日</t>
  </si>
  <si>
    <t>住　　所</t>
  </si>
  <si>
    <t>電　話</t>
  </si>
  <si>
    <t>カナ</t>
  </si>
  <si>
    <t>アカシアクラブ</t>
  </si>
  <si>
    <t>宮脇　としえ</t>
  </si>
  <si>
    <t>187-0011</t>
  </si>
  <si>
    <t>小平市鈴木町 2-618-8</t>
  </si>
  <si>
    <t>090-1032-1820</t>
  </si>
  <si>
    <t>ミヤワキ　トシエ</t>
  </si>
  <si>
    <t>武藤　里子</t>
  </si>
  <si>
    <t>187-0034</t>
  </si>
  <si>
    <t>小平市栄町 2-3-25</t>
  </si>
  <si>
    <t>042-347-2543</t>
  </si>
  <si>
    <t>ムトウ　サトコ</t>
  </si>
  <si>
    <t>織原　真由美</t>
  </si>
  <si>
    <t>187-0021</t>
  </si>
  <si>
    <t>小平市上水南町1-3-13</t>
  </si>
  <si>
    <t>042-401-0768</t>
  </si>
  <si>
    <t>オリハラ　マユミ</t>
  </si>
  <si>
    <t>昭島レディース</t>
  </si>
  <si>
    <t>加藤　ひめ子</t>
  </si>
  <si>
    <t>196-0034</t>
  </si>
  <si>
    <t>昭島市玉川町 1-16-2</t>
  </si>
  <si>
    <t>042-541-3734</t>
  </si>
  <si>
    <t>カトウ　ヒメコ</t>
  </si>
  <si>
    <t>依田　裕美子</t>
  </si>
  <si>
    <t>昭島市玉川町 3-14-10</t>
  </si>
  <si>
    <t>042-544-9120</t>
  </si>
  <si>
    <t>ヨダ　ユミコ</t>
  </si>
  <si>
    <t>納富　陽子</t>
  </si>
  <si>
    <t>196-0004</t>
  </si>
  <si>
    <t>昭島市緑町 1-17-17</t>
  </si>
  <si>
    <t>070-2260-8603</t>
  </si>
  <si>
    <t>ノウトミ　ヨウコ</t>
  </si>
  <si>
    <t>永田　知恵子</t>
  </si>
  <si>
    <t>196-0022</t>
  </si>
  <si>
    <t>昭島市中神町 1171-93</t>
  </si>
  <si>
    <t>042-546-7642</t>
  </si>
  <si>
    <t>ナガタ　チエコ</t>
  </si>
  <si>
    <t>榊原　いく</t>
  </si>
  <si>
    <t>196-0001</t>
  </si>
  <si>
    <t>昭島市美堀町1-32-9</t>
  </si>
  <si>
    <t>090-5585-3787</t>
  </si>
  <si>
    <t>サカキバラ　イク</t>
  </si>
  <si>
    <t>高橋　アユミ</t>
    <rPh sb="0" eb="2">
      <t>ﾀｶﾊｼ</t>
    </rPh>
    <phoneticPr fontId="26" type="noConversion"/>
  </si>
  <si>
    <t>190-0033</t>
    <phoneticPr fontId="26" type="noConversion"/>
  </si>
  <si>
    <t>立川市一番町2-15-1ﾗｲｵﾝｽﾞｶﾞｰﾃﾞｨﾝ西武立川714</t>
    <rPh sb="0" eb="6">
      <t>190-0033</t>
    </rPh>
    <rPh sb="25" eb="27">
      <t>ｾｲﾌﾞ</t>
    </rPh>
    <rPh sb="27" eb="29">
      <t>ﾀﾁｶﾜ</t>
    </rPh>
    <phoneticPr fontId="26" type="noConversion"/>
  </si>
  <si>
    <t>090-7804-2768</t>
    <phoneticPr fontId="26" type="noConversion"/>
  </si>
  <si>
    <t>タカハシ　アユミ</t>
    <phoneticPr fontId="26" type="noConversion"/>
  </si>
  <si>
    <t>山木　薫</t>
    <rPh sb="0" eb="2">
      <t>ﾔﾏｷ</t>
    </rPh>
    <rPh sb="3" eb="4">
      <t>ｶｵ</t>
    </rPh>
    <phoneticPr fontId="26" type="noConversion"/>
  </si>
  <si>
    <t>196-0025</t>
    <phoneticPr fontId="26" type="noConversion"/>
  </si>
  <si>
    <t>昭島市朝日町4-22-18</t>
    <rPh sb="0" eb="6">
      <t>196-0025</t>
    </rPh>
    <phoneticPr fontId="26" type="noConversion"/>
  </si>
  <si>
    <t>090-1434-7459</t>
    <phoneticPr fontId="26" type="noConversion"/>
  </si>
  <si>
    <t>ヤマキ　カオル</t>
    <phoneticPr fontId="26" type="noConversion"/>
  </si>
  <si>
    <t>あきる野ソフトテニス</t>
  </si>
  <si>
    <t>森田　眞紀子</t>
  </si>
  <si>
    <t>190-0142</t>
  </si>
  <si>
    <t>あきる野市伊奈 836</t>
  </si>
  <si>
    <t>042-596-6145</t>
  </si>
  <si>
    <t>モリタ　マキコ</t>
  </si>
  <si>
    <t>原本　裕子</t>
  </si>
  <si>
    <t>190-0144</t>
  </si>
  <si>
    <t>あきる野市山田 877-3</t>
  </si>
  <si>
    <t>042-596-4676</t>
  </si>
  <si>
    <t>ハラモト　ユウコ</t>
  </si>
  <si>
    <t>廣瀬　久江</t>
  </si>
  <si>
    <t>190-0162</t>
  </si>
  <si>
    <t>あきる野市三内 126-3</t>
  </si>
  <si>
    <t>042-595-1203</t>
  </si>
  <si>
    <t>ヒロセ　ヒサエ</t>
  </si>
  <si>
    <t>小林　美子</t>
  </si>
  <si>
    <t>197-0802</t>
  </si>
  <si>
    <t>あきる野市草花 2902</t>
  </si>
  <si>
    <t>042-558-7219</t>
  </si>
  <si>
    <t>コバヤシ　ヨシコ</t>
  </si>
  <si>
    <t>平田　ユキ子</t>
  </si>
  <si>
    <t>あきる野市山田 962-4</t>
  </si>
  <si>
    <t>042-595-0850</t>
  </si>
  <si>
    <t>ヒラタ　ユキコ</t>
  </si>
  <si>
    <t>山根　幹子</t>
  </si>
  <si>
    <t>205-0024</t>
  </si>
  <si>
    <t>羽村市玉川 2-5-16</t>
  </si>
  <si>
    <t>090-1559-8407</t>
  </si>
  <si>
    <t>ヤマネ　ミキコ</t>
  </si>
  <si>
    <t>関口　早苗</t>
  </si>
  <si>
    <t>あきる野市草花 732-2</t>
  </si>
  <si>
    <t>042-558-8807</t>
  </si>
  <si>
    <t>セキグチ　サナエ</t>
  </si>
  <si>
    <t>守屋　清美</t>
  </si>
  <si>
    <t>あきる野市草花 3054-8</t>
  </si>
  <si>
    <t>042-595-9716</t>
  </si>
  <si>
    <t>モリヤ　キヨミ</t>
  </si>
  <si>
    <t>中條　恵美子</t>
  </si>
  <si>
    <t>197-0831</t>
  </si>
  <si>
    <t>あきる野市下代継 122-29</t>
  </si>
  <si>
    <t>090-8502-1358</t>
  </si>
  <si>
    <t>ナカジョウ　エミコ</t>
  </si>
  <si>
    <t>岩井　公江</t>
  </si>
  <si>
    <t>131-0043</t>
  </si>
  <si>
    <t>墨田区立花 1-11-1-803</t>
  </si>
  <si>
    <t>090-2427-5022</t>
  </si>
  <si>
    <t>イワイ　キミエ</t>
  </si>
  <si>
    <t>加藤　美佳</t>
  </si>
  <si>
    <t>あきる野市伊奈　1107-3</t>
  </si>
  <si>
    <t>090-6530-8100</t>
  </si>
  <si>
    <t>カトウ　ミカ</t>
  </si>
  <si>
    <t>宮野　公子</t>
  </si>
  <si>
    <t>あきる野市伊奈 1524</t>
  </si>
  <si>
    <t>090-8641-4063</t>
  </si>
  <si>
    <t>ミヤノ　キミコ</t>
  </si>
  <si>
    <t>重西　秀子</t>
  </si>
  <si>
    <t>198-0052</t>
  </si>
  <si>
    <t>青梅市長淵 2-717-5</t>
  </si>
  <si>
    <t>090-8340-5017</t>
  </si>
  <si>
    <t>シゲニシ　ヒデコ</t>
  </si>
  <si>
    <t>高橋　雅美</t>
  </si>
  <si>
    <t>350-0324</t>
  </si>
  <si>
    <t>比企郡鳩山町大豆戸 937-42</t>
  </si>
  <si>
    <t>090-5564-4308</t>
  </si>
  <si>
    <t>タカハシ　マサミ</t>
  </si>
  <si>
    <t>滝谷　麻衣子</t>
  </si>
  <si>
    <t>350-0439</t>
  </si>
  <si>
    <t>入間郡毛呂山町目白台 1-6-2</t>
  </si>
  <si>
    <t>090-7199-4885</t>
  </si>
  <si>
    <t>タキヤ　マイコ</t>
  </si>
  <si>
    <t>金子　麻紀子</t>
  </si>
  <si>
    <t>190－0110</t>
  </si>
  <si>
    <t>西多摩郡日の出町平井 1371-8</t>
  </si>
  <si>
    <t>090-1115-5119</t>
  </si>
  <si>
    <t>カネコ　マキコ</t>
  </si>
  <si>
    <t>千葉　佳代子</t>
  </si>
  <si>
    <t>190-0110</t>
  </si>
  <si>
    <t>西多摩郡日の出町平井 208-31</t>
  </si>
  <si>
    <t>090-4930-6900</t>
  </si>
  <si>
    <t>チバ　カヨコ</t>
  </si>
  <si>
    <t>直江　恵美子</t>
  </si>
  <si>
    <t>あきる野市草花 1202-69</t>
  </si>
  <si>
    <t>090-1547-9998</t>
  </si>
  <si>
    <t>ナオエ　エミコ</t>
  </si>
  <si>
    <t>斉藤　香</t>
  </si>
  <si>
    <t>あきる野市草花 3670-242</t>
  </si>
  <si>
    <t>090-7210-1800</t>
  </si>
  <si>
    <t>サイトウ　カオリ</t>
  </si>
  <si>
    <t>岡部　かおり</t>
  </si>
  <si>
    <t>197-0821</t>
  </si>
  <si>
    <t>あきる野市小川　86-11</t>
  </si>
  <si>
    <t>080-3435-2001</t>
  </si>
  <si>
    <t>オカベ　カオリ</t>
  </si>
  <si>
    <t>加藤　純子</t>
  </si>
  <si>
    <t>193-0834</t>
  </si>
  <si>
    <t>八王子市東浅川町 700-5</t>
  </si>
  <si>
    <t>042-622-9402</t>
  </si>
  <si>
    <t>カトウ　ジュンコ</t>
    <phoneticPr fontId="26" type="noConversion"/>
  </si>
  <si>
    <t>浅草富士クラブ</t>
  </si>
  <si>
    <t>加藤　博美</t>
  </si>
  <si>
    <t>111-0032</t>
  </si>
  <si>
    <t>台東区浅草 6-14-3</t>
  </si>
  <si>
    <t>03-3872-8807</t>
  </si>
  <si>
    <t>カトウ　ヒロミ</t>
  </si>
  <si>
    <t>石田　孝子</t>
  </si>
  <si>
    <t>111-0033</t>
  </si>
  <si>
    <t>台東区花川戸 2-15-6-301</t>
  </si>
  <si>
    <t>090-2234-4313</t>
  </si>
  <si>
    <t>イシダ　タカコ</t>
  </si>
  <si>
    <t>篠原　裕美子</t>
  </si>
  <si>
    <t>131-0041</t>
  </si>
  <si>
    <t>墨田区八広 5-7-25-503</t>
  </si>
  <si>
    <t>090-5797-1991</t>
  </si>
  <si>
    <t>シノハラ　ユミ</t>
  </si>
  <si>
    <t>根本　一枝</t>
    <rPh sb="0" eb="2">
      <t>ﾈﾓﾄ</t>
    </rPh>
    <rPh sb="3" eb="5">
      <t>ｶｽﾞｴ</t>
    </rPh>
    <phoneticPr fontId="26" type="noConversion"/>
  </si>
  <si>
    <t>110-0012</t>
    <phoneticPr fontId="26" type="noConversion"/>
  </si>
  <si>
    <t>台東区竜泉1-21-8</t>
    <rPh sb="0" eb="3">
      <t>110-0000</t>
    </rPh>
    <rPh sb="3" eb="5">
      <t>ﾘｭｳｾﾝ</t>
    </rPh>
    <phoneticPr fontId="26" type="noConversion"/>
  </si>
  <si>
    <t>080-6549-0366</t>
    <phoneticPr fontId="26" type="noConversion"/>
  </si>
  <si>
    <t>ネモト　カズエ</t>
    <phoneticPr fontId="26" type="noConversion"/>
  </si>
  <si>
    <t>代表・連絡責任者</t>
    <phoneticPr fontId="26" type="noConversion"/>
  </si>
  <si>
    <t>朝日レディース</t>
  </si>
  <si>
    <t>中田　三千惠</t>
  </si>
  <si>
    <t>134-0091</t>
  </si>
  <si>
    <t>江戸川区船堀 1-1-26-320</t>
  </si>
  <si>
    <t>03-3675-6823</t>
  </si>
  <si>
    <t>ナカタ　ミチエ</t>
  </si>
  <si>
    <t>代表</t>
    <rPh sb="0" eb="2">
      <t>ﾀﾞｲﾋｮｳ</t>
    </rPh>
    <phoneticPr fontId="26" type="noConversion"/>
  </si>
  <si>
    <t>川口　さつき</t>
  </si>
  <si>
    <t>183-0011</t>
  </si>
  <si>
    <t>府中市白糸台 5-22-11-401</t>
  </si>
  <si>
    <t>042-306-9217</t>
  </si>
  <si>
    <t>カワグチ　サツキ</t>
  </si>
  <si>
    <t>連絡責任者</t>
    <phoneticPr fontId="26" type="noConversion"/>
  </si>
  <si>
    <t>建部　三和子</t>
  </si>
  <si>
    <t>135-0044</t>
  </si>
  <si>
    <t>江東区越中島 3-2-15-1203</t>
  </si>
  <si>
    <t>03-5620-9930</t>
  </si>
  <si>
    <t>タテベ　ミワコ</t>
  </si>
  <si>
    <t>伊藤　典子</t>
  </si>
  <si>
    <t>125-0031</t>
  </si>
  <si>
    <t>葛飾区西水元 3-33-3</t>
  </si>
  <si>
    <t>03-3609-9329</t>
  </si>
  <si>
    <t>イトウ　ノリコ</t>
  </si>
  <si>
    <t>金井　菊栄</t>
  </si>
  <si>
    <t>136-0076</t>
  </si>
  <si>
    <t>江東区南砂 4-12-10-1110</t>
  </si>
  <si>
    <t>03-3640-0163</t>
  </si>
  <si>
    <t>カナイ　キクエ</t>
  </si>
  <si>
    <t>柏　雅子</t>
  </si>
  <si>
    <t>168-0073</t>
  </si>
  <si>
    <t>杉並区下高井戸 5-2-18-302</t>
  </si>
  <si>
    <t>03-5357-0253</t>
  </si>
  <si>
    <t>カシワ　マサコ</t>
  </si>
  <si>
    <t>内田　加奈子</t>
  </si>
  <si>
    <t>132-0025</t>
  </si>
  <si>
    <t>江戸川区松江 5-18-23-901</t>
  </si>
  <si>
    <t>090-8680-4312</t>
  </si>
  <si>
    <t>ウチダ　カナコ</t>
  </si>
  <si>
    <t>栄木　久美</t>
  </si>
  <si>
    <t>136-0071</t>
  </si>
  <si>
    <t>江東区亀戸 6-33-3-5階</t>
  </si>
  <si>
    <t>03-3638-3452</t>
  </si>
  <si>
    <t>エイキ　クミ</t>
  </si>
  <si>
    <t>薮下　香緒里</t>
  </si>
  <si>
    <t>134-0088</t>
  </si>
  <si>
    <t>江戸川区西葛西 4-3-3-910</t>
  </si>
  <si>
    <t>03-5658-1238</t>
  </si>
  <si>
    <t>ヤブシタ　カオリ</t>
  </si>
  <si>
    <t>岡田　智子</t>
  </si>
  <si>
    <t>134-0061</t>
  </si>
  <si>
    <t>江戸川区 篠崎町 4-19-22-402</t>
  </si>
  <si>
    <t>03-6231-8665</t>
  </si>
  <si>
    <t>オカダ　トモコ</t>
  </si>
  <si>
    <t>林　昌江</t>
  </si>
  <si>
    <t>188-0001</t>
  </si>
  <si>
    <t>西東京市谷戸町 2-2-3-307</t>
  </si>
  <si>
    <t>042-421-7352</t>
  </si>
  <si>
    <t>ハヤシ　マサエ</t>
  </si>
  <si>
    <t>渡辺　美緒</t>
  </si>
  <si>
    <t>133-0044</t>
  </si>
  <si>
    <t>江戸川区本一色 3-9-6</t>
  </si>
  <si>
    <t>03-5879-4638</t>
  </si>
  <si>
    <t>ワタナベ　ミオ</t>
  </si>
  <si>
    <t>あやの会</t>
  </si>
  <si>
    <t>大島　正子</t>
  </si>
  <si>
    <t>166-0013</t>
  </si>
  <si>
    <t>杉並区堀ノ内 3-49-19-522</t>
  </si>
  <si>
    <t>03-3317-0594</t>
  </si>
  <si>
    <t>オオシマ　マサコ</t>
  </si>
  <si>
    <t>大和田　芳子</t>
  </si>
  <si>
    <t>167-0052</t>
  </si>
  <si>
    <t>杉並区南荻窪 1-25-3</t>
  </si>
  <si>
    <t>03-3334-6768</t>
  </si>
  <si>
    <t>オオワダ　ヨシコ</t>
  </si>
  <si>
    <t>澁谷　智美</t>
  </si>
  <si>
    <t>167-0022</t>
  </si>
  <si>
    <t>杉並区下井草 3-39-3</t>
  </si>
  <si>
    <t>03-3396-6412</t>
  </si>
  <si>
    <t>シブヤ　トモミ</t>
  </si>
  <si>
    <t>須知　夕香</t>
  </si>
  <si>
    <t>167-0035</t>
  </si>
  <si>
    <t>杉並区今川 1-8-13</t>
  </si>
  <si>
    <t>03-5310-3985</t>
  </si>
  <si>
    <t>スチ　ユウカ</t>
  </si>
  <si>
    <t>竹下　英子</t>
  </si>
  <si>
    <t>杉並区下井草 4-24-7</t>
  </si>
  <si>
    <t>03-5382-5306</t>
  </si>
  <si>
    <t>タケシタ　エイコ</t>
  </si>
  <si>
    <t>福田　美幸</t>
  </si>
  <si>
    <t>167-0023</t>
  </si>
  <si>
    <t>杉並区上井草 2-21-1</t>
  </si>
  <si>
    <t>03-6762-3888</t>
  </si>
  <si>
    <t>フクダ　ミユキ</t>
  </si>
  <si>
    <t>石川　昌子</t>
  </si>
  <si>
    <t>166-0001</t>
  </si>
  <si>
    <t>杉並区阿佐谷北 5-45-2</t>
  </si>
  <si>
    <t>03-3336-8513</t>
  </si>
  <si>
    <t>イシカワ　マサコ</t>
  </si>
  <si>
    <t>弘松　幸恵</t>
  </si>
  <si>
    <t>167-0051</t>
  </si>
  <si>
    <t>杉並区荻窪 4-24-9</t>
  </si>
  <si>
    <t>03-3392-1789</t>
  </si>
  <si>
    <t>ヒロマツ　サチエ</t>
  </si>
  <si>
    <t>森　ちづる</t>
  </si>
  <si>
    <t>168-0065</t>
  </si>
  <si>
    <t>杉並区浜田山 1-4-10</t>
  </si>
  <si>
    <t>03-6310-8112</t>
  </si>
  <si>
    <t>モリ　チヅル</t>
  </si>
  <si>
    <t>野中　有加子</t>
  </si>
  <si>
    <t>166-0012</t>
  </si>
  <si>
    <t>杉並区和田2-21-32-306</t>
  </si>
  <si>
    <t>03-3382-4004</t>
  </si>
  <si>
    <t>ノナカ　ユカコ</t>
  </si>
  <si>
    <t>澁谷　由香</t>
  </si>
  <si>
    <t>杉並区下井草 2-10-22</t>
  </si>
  <si>
    <t>090-8523-5068</t>
  </si>
  <si>
    <t>シブヤ　ユカ</t>
  </si>
  <si>
    <t>伴　慶子</t>
  </si>
  <si>
    <t>166-0016</t>
  </si>
  <si>
    <t>杉並区成田西 2-7-2</t>
  </si>
  <si>
    <t>080-1106-6967</t>
  </si>
  <si>
    <t>バン　ケイコ</t>
  </si>
  <si>
    <t>須加井　麻貴子</t>
    <rPh sb="0" eb="2">
      <t>ｽｶﾞ</t>
    </rPh>
    <rPh sb="2" eb="3">
      <t>ｲ</t>
    </rPh>
    <rPh sb="4" eb="5">
      <t>ｱｻ</t>
    </rPh>
    <rPh sb="5" eb="7">
      <t>ﾀｶｺ</t>
    </rPh>
    <phoneticPr fontId="26" type="noConversion"/>
  </si>
  <si>
    <t>167-0022</t>
    <phoneticPr fontId="26" type="noConversion"/>
  </si>
  <si>
    <t>杉並区下井草2-12-2</t>
    <rPh sb="0" eb="6">
      <t>167-0022</t>
    </rPh>
    <phoneticPr fontId="26" type="noConversion"/>
  </si>
  <si>
    <t>090-2522-7142</t>
    <phoneticPr fontId="26" type="noConversion"/>
  </si>
  <si>
    <t>スガイ　マキコ</t>
    <phoneticPr fontId="26" type="noConversion"/>
  </si>
  <si>
    <t>松山　昌代</t>
    <rPh sb="0" eb="2">
      <t>ﾏﾂﾔﾏ</t>
    </rPh>
    <rPh sb="3" eb="5">
      <t>ﾏｻﾖ</t>
    </rPh>
    <phoneticPr fontId="26" type="noConversion"/>
  </si>
  <si>
    <t>166-0014</t>
    <phoneticPr fontId="26" type="noConversion"/>
  </si>
  <si>
    <t>杉並区松ノ木2-38-3</t>
    <rPh sb="0" eb="2">
      <t>ｽｷﾞﾅﾐ</t>
    </rPh>
    <rPh sb="2" eb="3">
      <t>ｸ</t>
    </rPh>
    <rPh sb="3" eb="4">
      <t>ﾏﾂ</t>
    </rPh>
    <rPh sb="5" eb="6">
      <t>ｷ</t>
    </rPh>
    <phoneticPr fontId="26" type="noConversion"/>
  </si>
  <si>
    <t>090-7316-4564</t>
    <phoneticPr fontId="26" type="noConversion"/>
  </si>
  <si>
    <t>マツヤマ　マサヨ</t>
    <phoneticPr fontId="26" type="noConversion"/>
  </si>
  <si>
    <t>荒川レディース</t>
  </si>
  <si>
    <t>宮野　直子</t>
  </si>
  <si>
    <t>116-0013</t>
  </si>
  <si>
    <t>荒川区西日暮里 6-52-11</t>
  </si>
  <si>
    <t>090-6511-4498</t>
  </si>
  <si>
    <t>ミヤノ　ナオコ</t>
  </si>
  <si>
    <t>嵐　いずみ</t>
  </si>
  <si>
    <t>116-0003</t>
  </si>
  <si>
    <t>荒川区南千住 6-51-4</t>
  </si>
  <si>
    <t>090-9689-5965</t>
  </si>
  <si>
    <t>アラシ　イズミ</t>
  </si>
  <si>
    <t>稲　城</t>
    <phoneticPr fontId="26" type="noConversion"/>
  </si>
  <si>
    <t>浅尾　貴子</t>
  </si>
  <si>
    <t>206-0803</t>
  </si>
  <si>
    <t>稲城市向陽台 6-19-1-301</t>
  </si>
  <si>
    <t>042-379-5328</t>
  </si>
  <si>
    <t>アサオ　タカコ</t>
  </si>
  <si>
    <t>菅原　正美</t>
  </si>
  <si>
    <t>206-0802</t>
  </si>
  <si>
    <t>稲城市東長沼 1141-29</t>
  </si>
  <si>
    <t>090-6495-2023</t>
    <phoneticPr fontId="19"/>
  </si>
  <si>
    <t>スガワラ　マサミ</t>
  </si>
  <si>
    <t>鈴木　千草</t>
  </si>
  <si>
    <t>206-0804</t>
  </si>
  <si>
    <t>稲城市百村 1623-1-704</t>
  </si>
  <si>
    <t>080-5077-1980</t>
  </si>
  <si>
    <t>スズキ　チグサ</t>
  </si>
  <si>
    <t>五十嵐　洋子</t>
  </si>
  <si>
    <t>206-0812</t>
  </si>
  <si>
    <t>稲城市矢野口 1733-18</t>
  </si>
  <si>
    <t>042-306-0780</t>
  </si>
  <si>
    <t>イガラシ　ヨウコ</t>
  </si>
  <si>
    <t>岩田　有規子</t>
  </si>
  <si>
    <t>稲城市矢野口522-1ｼｰｽﾞｶﾞｰﾃﾞﾝ多摩矢野口606</t>
  </si>
  <si>
    <t>090-1549-3637</t>
  </si>
  <si>
    <t>イワタ　ユキコ</t>
  </si>
  <si>
    <t>吉川　温子</t>
  </si>
  <si>
    <t>稲城市百村 240-4</t>
  </si>
  <si>
    <t>090-2474-3481</t>
  </si>
  <si>
    <t>ヨシカワ　アツコ</t>
  </si>
  <si>
    <t>室伏　真実</t>
  </si>
  <si>
    <t>206-0801</t>
  </si>
  <si>
    <t>稲城市大丸 3016-3</t>
  </si>
  <si>
    <t>090-5343-1083</t>
  </si>
  <si>
    <t>ムロフシ　マミ</t>
  </si>
  <si>
    <t>齋藤　淳子</t>
  </si>
  <si>
    <t>稲城市向陽台4-2-C－1210</t>
  </si>
  <si>
    <t>090-9964-6470</t>
  </si>
  <si>
    <t>サイトウアツコ</t>
  </si>
  <si>
    <t>江戸川レディース</t>
  </si>
  <si>
    <t>大城　啓子</t>
  </si>
  <si>
    <t>133-0051</t>
  </si>
  <si>
    <t>江戸川区北小岩 7-23-1</t>
  </si>
  <si>
    <t>03-3658-5954</t>
  </si>
  <si>
    <t>オオキ　ケイコ</t>
  </si>
  <si>
    <t>代表</t>
  </si>
  <si>
    <t>本間　昭子</t>
  </si>
  <si>
    <t>江戸川区船堀 1-1-26-226</t>
  </si>
  <si>
    <t>03-3675-6726</t>
  </si>
  <si>
    <t>ホンマ　アキコ</t>
  </si>
  <si>
    <t>金場　和子</t>
  </si>
  <si>
    <t>江戸川区船堀 1-1-26-418</t>
  </si>
  <si>
    <t>03-3675-7020</t>
  </si>
  <si>
    <t>コンバ　カズコ</t>
  </si>
  <si>
    <t>加藤　木実</t>
  </si>
  <si>
    <t>132-0024</t>
  </si>
  <si>
    <t>江戸川区一之江 8-2-19</t>
  </si>
  <si>
    <t>03-5662-8787</t>
  </si>
  <si>
    <t>カトウ　コノミ</t>
  </si>
  <si>
    <t>渡邉　香代子</t>
  </si>
  <si>
    <t>133-0041</t>
  </si>
  <si>
    <t>江戸川区上一色 2-2-8</t>
  </si>
  <si>
    <t>03-3651-5838</t>
  </si>
  <si>
    <t>ワタナベ　カヨコ</t>
  </si>
  <si>
    <t>常葉　香代</t>
  </si>
  <si>
    <t>132-0003</t>
  </si>
  <si>
    <t>江戸川区春江町 3-39-6</t>
  </si>
  <si>
    <t>03-5666-6981</t>
  </si>
  <si>
    <t>トキワ　カヨ</t>
  </si>
  <si>
    <t>田中　明美</t>
  </si>
  <si>
    <t>江戸川区春江町 3-33-8</t>
  </si>
  <si>
    <t>03-3698-0918</t>
  </si>
  <si>
    <t>タナカ　アケミ</t>
  </si>
  <si>
    <t>山中　町子</t>
  </si>
  <si>
    <t>133-0056</t>
  </si>
  <si>
    <t>江戸川区南小岩 2-6-4</t>
  </si>
  <si>
    <t>090-3049-4078</t>
  </si>
  <si>
    <t>ヤマナカ　マチコ</t>
  </si>
  <si>
    <t>佐々木　和子</t>
  </si>
  <si>
    <t>120-0024</t>
  </si>
  <si>
    <t>足立区千住関屋町 17-42-908</t>
  </si>
  <si>
    <t>03-5284-7406</t>
  </si>
  <si>
    <t>ササキ　カズコ</t>
  </si>
  <si>
    <t>蛭町　節子</t>
  </si>
  <si>
    <t>125-0053</t>
  </si>
  <si>
    <t>葛飾区鎌倉 1-36-7</t>
  </si>
  <si>
    <t>03-3658-2430</t>
  </si>
  <si>
    <t>ヒルマチ　セツコ</t>
  </si>
  <si>
    <t>三吉　悦子</t>
  </si>
  <si>
    <t>133-0065</t>
  </si>
  <si>
    <t>江戸川区南篠崎町 1-25-19</t>
  </si>
  <si>
    <t>03-3679-1268</t>
  </si>
  <si>
    <t>ミヨシ　エツコ</t>
  </si>
  <si>
    <t>桑原　照代</t>
  </si>
  <si>
    <t>124-0012</t>
  </si>
  <si>
    <t>葛飾区立石 6-32-6-403</t>
  </si>
  <si>
    <t>03-3693-2317</t>
  </si>
  <si>
    <t>クワハラ　テルヨ</t>
  </si>
  <si>
    <t>高橋　直子</t>
  </si>
  <si>
    <t>272-0834</t>
  </si>
  <si>
    <t>千葉県市川市国分 1-2-5</t>
  </si>
  <si>
    <t>047-373-2898</t>
  </si>
  <si>
    <t>タカハシ　ナオコ</t>
  </si>
  <si>
    <t>大林　祥美</t>
  </si>
  <si>
    <t>132-0022</t>
  </si>
  <si>
    <t>江戸川区大杉 1-10-6</t>
  </si>
  <si>
    <t>03-3654-3203</t>
  </si>
  <si>
    <t>オオバヤシ　ヒロミ</t>
  </si>
  <si>
    <t>連絡責任者</t>
  </si>
  <si>
    <t>土屋　房子</t>
  </si>
  <si>
    <t>江戸川区上一色 1-6-17</t>
  </si>
  <si>
    <t>03-3674-0574</t>
  </si>
  <si>
    <t>ツチヤ　フサコ</t>
  </si>
  <si>
    <t>榎本　香苗</t>
  </si>
  <si>
    <t>江戸川区松江 3-5-20</t>
  </si>
  <si>
    <t>03-5662-5512</t>
  </si>
  <si>
    <t>エノモト　カナエ</t>
  </si>
  <si>
    <t>齋藤　昌枝</t>
  </si>
  <si>
    <t>江戸川区大杉 4-9-15</t>
  </si>
  <si>
    <t>03-5879-6964</t>
  </si>
  <si>
    <t>サイトウ　マサエ</t>
  </si>
  <si>
    <t>石丸　多美子</t>
  </si>
  <si>
    <t>132-0034</t>
  </si>
  <si>
    <t>江戸川区小松川 1-2-2-919</t>
  </si>
  <si>
    <t>03-3681-7826</t>
  </si>
  <si>
    <t>イシマル　タミコ</t>
  </si>
  <si>
    <t>芳賀　富士子</t>
  </si>
  <si>
    <t>江戸川区松江 2-30-8</t>
  </si>
  <si>
    <t>03-3654-6302</t>
  </si>
  <si>
    <t>ハガ　フジコ</t>
  </si>
  <si>
    <t>髙橋　宏子</t>
  </si>
  <si>
    <t>132-0013</t>
  </si>
  <si>
    <t>江戸川区江戸川 1-41-13</t>
  </si>
  <si>
    <t>03-3679-3639</t>
  </si>
  <si>
    <t>タカハシ　ヒロコ</t>
  </si>
  <si>
    <t>川手　綾子</t>
  </si>
  <si>
    <t>133-0073</t>
  </si>
  <si>
    <t>江戸川区鹿骨 5-18-4</t>
  </si>
  <si>
    <t>080-5114-3344</t>
  </si>
  <si>
    <t>カワテ　アヤコ</t>
  </si>
  <si>
    <t>石濃　華子</t>
  </si>
  <si>
    <t>132-0023</t>
  </si>
  <si>
    <t>江戸川区西一之江 3-32-6</t>
  </si>
  <si>
    <t>090-5302-5452</t>
  </si>
  <si>
    <t>イシノウ　ハナコ</t>
  </si>
  <si>
    <t>青梅ソフトテニスクラブ</t>
  </si>
  <si>
    <t>松浦　清子</t>
  </si>
  <si>
    <t>205-0001</t>
  </si>
  <si>
    <t>羽村市小作台 3-17-1</t>
  </si>
  <si>
    <t>042-554-6396</t>
  </si>
  <si>
    <t>マツウラ　キヨコ</t>
  </si>
  <si>
    <t>古屋　ひとみ</t>
  </si>
  <si>
    <t>190-1221</t>
  </si>
  <si>
    <t>西多摩郡瑞穂町箱根ケ崎 67-5</t>
  </si>
  <si>
    <t>042-842-3399</t>
  </si>
  <si>
    <t>フルヤ　ヒトミ</t>
  </si>
  <si>
    <t>町田　やよい</t>
  </si>
  <si>
    <t>198-0023</t>
  </si>
  <si>
    <t>青梅市今井 2-741</t>
  </si>
  <si>
    <t>0428-31-1812</t>
  </si>
  <si>
    <t>マチダ　ヤヨイ</t>
  </si>
  <si>
    <t>渡辺　清美</t>
  </si>
  <si>
    <t>198-0051</t>
  </si>
  <si>
    <t>青梅市友田 1-860-9</t>
  </si>
  <si>
    <t>090-5564-4144</t>
  </si>
  <si>
    <t>ワタナベ　キヨミ</t>
  </si>
  <si>
    <t>本保　成見</t>
  </si>
  <si>
    <t>あきる野市草花 1714</t>
  </si>
  <si>
    <t>080-1181-7904</t>
  </si>
  <si>
    <t>モトヤス　シゲミ</t>
  </si>
  <si>
    <t>12</t>
    <phoneticPr fontId="26" type="noConversion"/>
  </si>
  <si>
    <t>大田レディス</t>
  </si>
  <si>
    <t>加藤　洋子</t>
  </si>
  <si>
    <t>146-0095</t>
  </si>
  <si>
    <t>大田区多摩川 2-28-18-210</t>
  </si>
  <si>
    <t>03-3757-1708</t>
  </si>
  <si>
    <t>カトウ　ヨウコ</t>
  </si>
  <si>
    <t>澤田　智恵子</t>
  </si>
  <si>
    <t>146-0093</t>
  </si>
  <si>
    <t>大田区矢口 2-25-3-202</t>
  </si>
  <si>
    <t>03-3750-9783</t>
  </si>
  <si>
    <t>サワダ　チエコ</t>
  </si>
  <si>
    <t>髙橋　利江</t>
  </si>
  <si>
    <t>荒川区南千住 8-6-4-1102</t>
  </si>
  <si>
    <t>090-2259-0164</t>
  </si>
  <si>
    <t>タカハシ　トシエ</t>
  </si>
  <si>
    <t>本間　順</t>
  </si>
  <si>
    <t>143-0015</t>
  </si>
  <si>
    <t>大田区大森西 1-2-8-207</t>
  </si>
  <si>
    <t>03-3765-3827</t>
  </si>
  <si>
    <t>ホンマ　ジュン</t>
  </si>
  <si>
    <t>林　実千代</t>
  </si>
  <si>
    <t>143-0016</t>
  </si>
  <si>
    <t>大田区大森北 2-13-31-720</t>
  </si>
  <si>
    <t>090-3907-5964</t>
  </si>
  <si>
    <t>ハヤシ　ミチヨ</t>
  </si>
  <si>
    <t>益子　美也子</t>
  </si>
  <si>
    <t>145-0074</t>
  </si>
  <si>
    <t>大田区東嶺町 42-10-204</t>
  </si>
  <si>
    <t>03-3757-0375</t>
  </si>
  <si>
    <t>マスコ　ミヤコ</t>
  </si>
  <si>
    <t>天明　裕美子</t>
  </si>
  <si>
    <t>145-0075</t>
  </si>
  <si>
    <t>大田区西嶺町 29-6</t>
  </si>
  <si>
    <t>03-3757-3505</t>
  </si>
  <si>
    <t>テンミョウ　ユミコ</t>
  </si>
  <si>
    <t>舘野　裕子</t>
  </si>
  <si>
    <t>146-0091</t>
  </si>
  <si>
    <t>大田区鵜の木 3-6-7</t>
  </si>
  <si>
    <t>03-3758-7454</t>
  </si>
  <si>
    <t>タテノ　ユウコ</t>
  </si>
  <si>
    <t>落合　やよい</t>
  </si>
  <si>
    <t>145-0064</t>
  </si>
  <si>
    <t>大田区上池台 5-15-1-208</t>
  </si>
  <si>
    <t>03-3727-1001</t>
  </si>
  <si>
    <t>オチアイ　ヤヨイ</t>
  </si>
  <si>
    <t>森谷　トシ江</t>
  </si>
  <si>
    <t>大田区大森西 5-1-16</t>
  </si>
  <si>
    <t>03-3768-5085</t>
  </si>
  <si>
    <t>モリヤ　トシエ</t>
  </si>
  <si>
    <t>菊池　薫</t>
  </si>
  <si>
    <t>大田区大森西 5-16-9</t>
  </si>
  <si>
    <t>03-3763-2060</t>
  </si>
  <si>
    <t>キクチ　カオル</t>
  </si>
  <si>
    <t>村上　希永子</t>
  </si>
  <si>
    <t>144-0056</t>
  </si>
  <si>
    <t>大田区西六郷 3-32-10</t>
  </si>
  <si>
    <t>03-3733-5756</t>
  </si>
  <si>
    <t>ムラカミ　キエコ</t>
  </si>
  <si>
    <t>稲垣　まり子</t>
  </si>
  <si>
    <t>大田区矢口 3-3-14</t>
  </si>
  <si>
    <t>03-3759-3765</t>
  </si>
  <si>
    <t>イナガキ　マリコ</t>
  </si>
  <si>
    <t>国分　とみ子</t>
  </si>
  <si>
    <t>146-0084</t>
  </si>
  <si>
    <t>大田区南久が原 2-12-12</t>
  </si>
  <si>
    <t>03-3750-3793</t>
  </si>
  <si>
    <t>コクブ　トミコ</t>
  </si>
  <si>
    <t>石川　美雪</t>
  </si>
  <si>
    <t>大田区大森西 4-18-3-2-601</t>
  </si>
  <si>
    <t>050-1237-9994</t>
  </si>
  <si>
    <t>イシカワ　ミユキ</t>
  </si>
  <si>
    <t>木村　節子</t>
  </si>
  <si>
    <t>大田区上池台 4-21-14-303</t>
  </si>
  <si>
    <t>090-4613-3895</t>
  </si>
  <si>
    <t>キムラ　セツコ</t>
  </si>
  <si>
    <t>石井　美彩子</t>
  </si>
  <si>
    <t>大田区西六郷 2-47-3-102</t>
  </si>
  <si>
    <t>03-3735-2933</t>
  </si>
  <si>
    <t>イシイ　ミヤコ</t>
  </si>
  <si>
    <t>黒沢　あや子</t>
  </si>
  <si>
    <t>大田区西六郷 4-18-5-703</t>
  </si>
  <si>
    <t>03-3737-5184</t>
  </si>
  <si>
    <t>クロサワ　アヤコ</t>
  </si>
  <si>
    <t>水谷　泰子</t>
  </si>
  <si>
    <t>144-0054</t>
  </si>
  <si>
    <t>大田区新蒲田 3-27-15</t>
  </si>
  <si>
    <t>03-3739-3565</t>
  </si>
  <si>
    <t>ミズタニ　ヤスコ</t>
  </si>
  <si>
    <t>近藤　真由美</t>
  </si>
  <si>
    <t>大田区東嶺町 27-2</t>
  </si>
  <si>
    <t>03-3752-7220</t>
  </si>
  <si>
    <t>コンドウ　マユミ</t>
  </si>
  <si>
    <t>長久保　さおり</t>
  </si>
  <si>
    <t>大田区西嶺町 18-18</t>
  </si>
  <si>
    <t>03-3758-6447</t>
  </si>
  <si>
    <t>ナガクボ　サオリ</t>
  </si>
  <si>
    <t>佐藤　幸子</t>
  </si>
  <si>
    <t>145-0066</t>
  </si>
  <si>
    <t>大田区南雪谷 1-6-1-303</t>
  </si>
  <si>
    <t>03-3728-9317</t>
  </si>
  <si>
    <t>サトウ　サチコ</t>
  </si>
  <si>
    <t>小林　浩子</t>
  </si>
  <si>
    <t>大田区南久が原 2-20-14</t>
  </si>
  <si>
    <t>03-3756-2519</t>
  </si>
  <si>
    <t>コバヤシ　ヒロコ</t>
  </si>
  <si>
    <t>森　晴美</t>
  </si>
  <si>
    <t>大田区南久が原 1-16-10-104</t>
  </si>
  <si>
    <t>03-3757-4577</t>
  </si>
  <si>
    <t>モリ　ハルミ</t>
  </si>
  <si>
    <t>加藤　三千子</t>
  </si>
  <si>
    <t>大田区南久が原 1-21-13</t>
  </si>
  <si>
    <t>03-3756-6374</t>
  </si>
  <si>
    <t>カトウ　ミチコ</t>
  </si>
  <si>
    <t>鳥潟　仁美</t>
  </si>
  <si>
    <t>杉並区本天沼3-6-11ｻﾏｰｼﾃｨ荻窪</t>
    <rPh sb="3" eb="4">
      <t>ﾎﾝ</t>
    </rPh>
    <rPh sb="4" eb="6">
      <t>ｱﾏﾇﾏ</t>
    </rPh>
    <rPh sb="18" eb="20">
      <t>ｵｷﾞｸﾎﾞ</t>
    </rPh>
    <phoneticPr fontId="26" type="noConversion"/>
  </si>
  <si>
    <t>090-2275-2644</t>
  </si>
  <si>
    <t>トリガタ　ヒトミ</t>
  </si>
  <si>
    <t>南山　和江</t>
  </si>
  <si>
    <t>146-0085</t>
  </si>
  <si>
    <t>大田区久が原 5-22-10-101</t>
  </si>
  <si>
    <t>090-5518-0169</t>
  </si>
  <si>
    <t>ミナミヤマ　カズエ</t>
  </si>
  <si>
    <t>大塚　真紀</t>
  </si>
  <si>
    <t>143-0012</t>
  </si>
  <si>
    <t>大田区大森東 1-35-5-1103</t>
  </si>
  <si>
    <t>080-6667-1022</t>
  </si>
  <si>
    <t>オオツカ　マキ</t>
  </si>
  <si>
    <t>草間　美香子</t>
  </si>
  <si>
    <t>144-0045</t>
  </si>
  <si>
    <t>大田区南六郷 1-3-8</t>
  </si>
  <si>
    <t>03-3737-2366</t>
  </si>
  <si>
    <t>クサマ　ミカコ</t>
  </si>
  <si>
    <t>高塚　順子</t>
  </si>
  <si>
    <t>大田区多摩川 2-24-3-203</t>
  </si>
  <si>
    <t>03-3759-9817</t>
  </si>
  <si>
    <t>タカツカ　ジュンコ</t>
  </si>
  <si>
    <t>鈴木　和子</t>
  </si>
  <si>
    <t>144-0051</t>
  </si>
  <si>
    <t>大田区西蒲田 3-24-1</t>
  </si>
  <si>
    <t>03-3753-5043</t>
  </si>
  <si>
    <t>スズキ　カズコ</t>
  </si>
  <si>
    <t>梅本　清美</t>
  </si>
  <si>
    <t>210-0811</t>
  </si>
  <si>
    <t>川崎市川崎区大師河原 1-1-10-1103</t>
  </si>
  <si>
    <t>044-266-9971</t>
  </si>
  <si>
    <t>ウメモト　キヨミ</t>
  </si>
  <si>
    <t>松本　三千代</t>
  </si>
  <si>
    <t>大田区西六郷 1-12-22-511</t>
  </si>
  <si>
    <t>03-3730-5570</t>
  </si>
  <si>
    <t>マツモト　ミチヨ</t>
  </si>
  <si>
    <t>渡部　操</t>
  </si>
  <si>
    <t>大田区鵜の木 1-15-25</t>
  </si>
  <si>
    <t>03-5482-0774</t>
  </si>
  <si>
    <t>ワタベ　ミサオ</t>
  </si>
  <si>
    <t>赤阪　真由実</t>
  </si>
  <si>
    <t>146-0085</t>
    <phoneticPr fontId="26" type="noConversion"/>
  </si>
  <si>
    <t>大田区久が原3-14-2</t>
    <rPh sb="0" eb="6">
      <t>146-0085</t>
    </rPh>
    <phoneticPr fontId="26" type="noConversion"/>
  </si>
  <si>
    <t>090-8045-7932</t>
  </si>
  <si>
    <t>アカサカ　マユミ</t>
  </si>
  <si>
    <t>平塚　幸子</t>
  </si>
  <si>
    <t>大田区西蒲田 3-19-6</t>
  </si>
  <si>
    <t>03-3755-4345</t>
  </si>
  <si>
    <t>ヒラツカ　サチコ</t>
  </si>
  <si>
    <t>佐藤　千世子</t>
  </si>
  <si>
    <t>大田区西蒲田 7-19-9-204</t>
  </si>
  <si>
    <t>090-9823-5062</t>
  </si>
  <si>
    <t>サトウ　チセコ</t>
  </si>
  <si>
    <t>関谷　悦子</t>
  </si>
  <si>
    <t>大田区南六郷 1-16-13</t>
  </si>
  <si>
    <t>03-3736-9339</t>
  </si>
  <si>
    <t>セキヤ　エツコ</t>
  </si>
  <si>
    <t>山根　弘美</t>
  </si>
  <si>
    <t>142-0062</t>
  </si>
  <si>
    <t>品川区小山 2-12-6</t>
  </si>
  <si>
    <t>03-3785-0383</t>
  </si>
  <si>
    <t>ヤマネ　ヒロミ</t>
  </si>
  <si>
    <t>穴澤　美代子</t>
  </si>
  <si>
    <t>大田区矢口 3-31-6-104</t>
  </si>
  <si>
    <t>090-3221-7252</t>
  </si>
  <si>
    <t>アナザワ　ミヨコ</t>
  </si>
  <si>
    <t>野島　多美子</t>
  </si>
  <si>
    <t>大田区南久が原 2-23-18</t>
  </si>
  <si>
    <t>03-5482-3040</t>
  </si>
  <si>
    <t>ノジマ　タミコ</t>
  </si>
  <si>
    <t>宮本　美智代</t>
  </si>
  <si>
    <t>146-0082</t>
  </si>
  <si>
    <t>大田区池上 7-19-7</t>
  </si>
  <si>
    <t>03-5747-0533</t>
  </si>
  <si>
    <t>ミヤモト　ミチコ</t>
  </si>
  <si>
    <t>猪狩　幸子</t>
  </si>
  <si>
    <t>大田区南六郷 1-8-7</t>
  </si>
  <si>
    <t>03-3734-9057</t>
  </si>
  <si>
    <t>イガリ　ユキコ</t>
  </si>
  <si>
    <t>倉田　幹</t>
  </si>
  <si>
    <t>大田区西六郷 4-11-1-208</t>
  </si>
  <si>
    <t>090-9978-8705</t>
  </si>
  <si>
    <t>クラタ　ミキ</t>
  </si>
  <si>
    <t>村石　裕子</t>
  </si>
  <si>
    <t>大田区矢口 3-20-6</t>
  </si>
  <si>
    <t>090-9239-3393</t>
  </si>
  <si>
    <t>ムライシ　ユウコ</t>
  </si>
  <si>
    <t>藤代　涼子</t>
  </si>
  <si>
    <t>大田区大森東 1-23-9-2</t>
  </si>
  <si>
    <t>090-6522-1212</t>
  </si>
  <si>
    <t>フジシロ　リョウコ</t>
  </si>
  <si>
    <t>大野　洋子</t>
  </si>
  <si>
    <t>大田区西六郷 1-13-1-309</t>
  </si>
  <si>
    <t>090-6512-0596</t>
  </si>
  <si>
    <t>オオノ　ヨウコ</t>
  </si>
  <si>
    <t>中村　加津子</t>
  </si>
  <si>
    <t>大田区南六郷 1-38-3</t>
  </si>
  <si>
    <t>03-3736-1973</t>
  </si>
  <si>
    <t>ナカムラ　カズコ</t>
  </si>
  <si>
    <t>伊原　陽子</t>
  </si>
  <si>
    <t>144-0043</t>
  </si>
  <si>
    <t>大田区羽田 4-18-17</t>
  </si>
  <si>
    <t>090-4125-5403</t>
  </si>
  <si>
    <t>イハラ　ヨウコ</t>
  </si>
  <si>
    <t>清水　生子</t>
  </si>
  <si>
    <t>大田区南久が原 2-10-10</t>
  </si>
  <si>
    <t>03-3756-6651</t>
  </si>
  <si>
    <t>シミズ　イクコ</t>
  </si>
  <si>
    <t>雨宮　あつ子</t>
  </si>
  <si>
    <t>大田区多摩川2-24-62-2-1402</t>
  </si>
  <si>
    <t>090-9971-1978</t>
  </si>
  <si>
    <t>アマミヤ　アツコ</t>
  </si>
  <si>
    <t>宮岡　寿子</t>
  </si>
  <si>
    <t>大田区大森西 6-15-4-110</t>
  </si>
  <si>
    <t>090-6795-3398</t>
  </si>
  <si>
    <t>ミヤオカ　トシコ</t>
  </si>
  <si>
    <t>飛田　津代子</t>
  </si>
  <si>
    <t>大田区大森西 3-10-10-304</t>
  </si>
  <si>
    <t>090-9208-1126</t>
  </si>
  <si>
    <t>トビタ　ツヨコ</t>
  </si>
  <si>
    <t>吉澤　里美</t>
  </si>
  <si>
    <t>143-0025</t>
  </si>
  <si>
    <t>大田区南馬込 1-55-4</t>
  </si>
  <si>
    <t>080-5545-7945</t>
  </si>
  <si>
    <t>ヨシザワ　サトミ</t>
  </si>
  <si>
    <t>山本　ますみ</t>
  </si>
  <si>
    <t>大田区久が丘2-21-10</t>
  </si>
  <si>
    <t>090-2754-5974</t>
  </si>
  <si>
    <t>ヤマモト　マスミ</t>
  </si>
  <si>
    <t>茂木　美千子</t>
  </si>
  <si>
    <t>145-0076</t>
  </si>
  <si>
    <t>大田区田園調布南12-12-408</t>
  </si>
  <si>
    <t>090-8454-7874</t>
  </si>
  <si>
    <t>モテギ　ミチコ</t>
  </si>
  <si>
    <t>渡部　順子</t>
  </si>
  <si>
    <t>146-3197</t>
  </si>
  <si>
    <t>大田区千鳥3-16-7-614</t>
  </si>
  <si>
    <t>090-2621-0757</t>
  </si>
  <si>
    <t>ワタナベ　ジュンコ</t>
  </si>
  <si>
    <t>北美クラブ</t>
  </si>
  <si>
    <t>吉田　勝代</t>
  </si>
  <si>
    <t>114-0024</t>
  </si>
  <si>
    <t>北区西ヶ原 2-38-11</t>
  </si>
  <si>
    <t>090-2522-3238</t>
  </si>
  <si>
    <t>ヨシダ　カツヨ</t>
  </si>
  <si>
    <t>吉田　和子</t>
  </si>
  <si>
    <t>173-0015</t>
  </si>
  <si>
    <t>板橋区栄町32-5　大山ﾛｰﾔﾙｺｰﾎﾟ412</t>
  </si>
  <si>
    <t>090-6939-0931</t>
  </si>
  <si>
    <t>ヨシダ　カズコ</t>
  </si>
  <si>
    <t>大矢　淨子</t>
  </si>
  <si>
    <t>114-0032</t>
  </si>
  <si>
    <t>北区中十条 1-20-1</t>
  </si>
  <si>
    <t>080-8701-4447</t>
    <phoneticPr fontId="26" type="noConversion"/>
  </si>
  <si>
    <t>オオヤ　キヨコ</t>
  </si>
  <si>
    <t>髙川　恵美子</t>
  </si>
  <si>
    <t>114-0014</t>
  </si>
  <si>
    <t>北区田端 5-6-12</t>
  </si>
  <si>
    <t>090-8515-5569</t>
    <phoneticPr fontId="26" type="noConversion"/>
  </si>
  <si>
    <t>タカガワ　エミコ</t>
  </si>
  <si>
    <t>斉藤　道子</t>
  </si>
  <si>
    <t>352-0025</t>
  </si>
  <si>
    <t>新座市片山 3-6-10</t>
  </si>
  <si>
    <t>090-8814-7423</t>
  </si>
  <si>
    <t>サイトウ　ミチコ</t>
  </si>
  <si>
    <t>樺澤　陽子</t>
  </si>
  <si>
    <t>175-0082</t>
  </si>
  <si>
    <t>板橋区高島平 1-19-2</t>
  </si>
  <si>
    <t>090-4249-3231</t>
    <phoneticPr fontId="26" type="noConversion"/>
  </si>
  <si>
    <t>カバサワ　ヨウコ</t>
  </si>
  <si>
    <t>大澤　薫　</t>
  </si>
  <si>
    <t>171-0022</t>
  </si>
  <si>
    <t>豊島区南池袋 4-10-7</t>
  </si>
  <si>
    <t>080-6626-3983</t>
    <phoneticPr fontId="26" type="noConversion"/>
  </si>
  <si>
    <t>オオサワ　カオル</t>
  </si>
  <si>
    <t>池田　朝子</t>
  </si>
  <si>
    <t>113-0023</t>
  </si>
  <si>
    <t>文京区向丘 2-29-7</t>
  </si>
  <si>
    <t>090-5209-3868</t>
    <phoneticPr fontId="26" type="noConversion"/>
  </si>
  <si>
    <t>イケダ　アサコ</t>
  </si>
  <si>
    <t>池田　愛</t>
  </si>
  <si>
    <t>174-0041</t>
  </si>
  <si>
    <t>板橋区舟渡 1-16-29-307</t>
  </si>
  <si>
    <t>090-4818-0919</t>
  </si>
  <si>
    <t>イケダ　アイ</t>
  </si>
  <si>
    <t>三木　美絵</t>
  </si>
  <si>
    <t>175-0092</t>
  </si>
  <si>
    <t>板橋区赤塚 5-7-6</t>
  </si>
  <si>
    <t>090-1507-9687</t>
  </si>
  <si>
    <t>ミキ　ミエ</t>
  </si>
  <si>
    <t>坂庭　博美</t>
  </si>
  <si>
    <t>113-0021</t>
  </si>
  <si>
    <t>文京区本駒込 3-36-1</t>
  </si>
  <si>
    <t>090-5414-4894</t>
    <phoneticPr fontId="26" type="noConversion"/>
  </si>
  <si>
    <t>サカニワ　ヒロミ</t>
  </si>
  <si>
    <t>戸田　久美子</t>
  </si>
  <si>
    <t>115-0055</t>
  </si>
  <si>
    <t>北区赤羽西 6-30-11</t>
  </si>
  <si>
    <t>080-3206-1880</t>
  </si>
  <si>
    <t>トダ　クミコ</t>
  </si>
  <si>
    <t>山田　綾</t>
  </si>
  <si>
    <t>板橋区栄町 17-1 中村ﾊｲﾂ301</t>
  </si>
  <si>
    <t>090-7179-3695</t>
  </si>
  <si>
    <t>ヤマダ　アヤ</t>
  </si>
  <si>
    <t>太田  典子</t>
    <phoneticPr fontId="26" type="noConversion"/>
  </si>
  <si>
    <t>173-0004</t>
  </si>
  <si>
    <t>板橋区板橋 1-42-11-202</t>
  </si>
  <si>
    <t>090-1616-1567</t>
  </si>
  <si>
    <t>オオタ　ノリコ</t>
  </si>
  <si>
    <t>谷口　愛</t>
  </si>
  <si>
    <t>174-0063</t>
  </si>
  <si>
    <t>板橋区前野町 1-49-11-508</t>
  </si>
  <si>
    <t>090-5562-5153</t>
  </si>
  <si>
    <t>タニグチ　メグミ</t>
  </si>
  <si>
    <t>保田　正子</t>
  </si>
  <si>
    <t>116-0011</t>
  </si>
  <si>
    <t>荒川区西尾久 2-5-10</t>
  </si>
  <si>
    <t>080-5970-3729</t>
    <phoneticPr fontId="26" type="noConversion"/>
  </si>
  <si>
    <t>ヤスダ　マサコ</t>
  </si>
  <si>
    <t>清瀬ママさんソフトテニス</t>
  </si>
  <si>
    <t>伊藤　珠美</t>
  </si>
  <si>
    <t>西東京市谷戸町 2-2-3-515</t>
  </si>
  <si>
    <t>042-439-3233</t>
  </si>
  <si>
    <t>イトウ　タマミ</t>
  </si>
  <si>
    <t>本橋　久子</t>
  </si>
  <si>
    <t>204-0002</t>
  </si>
  <si>
    <t>清瀬市旭ヶ丘 2-6-6-302</t>
  </si>
  <si>
    <t>042-493-1947</t>
  </si>
  <si>
    <t>モトハシ　ヒサコ</t>
  </si>
  <si>
    <t>古山　幸子</t>
  </si>
  <si>
    <t>204-0003</t>
  </si>
  <si>
    <t>清瀬市中里 1-745-15</t>
  </si>
  <si>
    <t>042-494-2980</t>
  </si>
  <si>
    <t>フルヤマ　サチコ</t>
  </si>
  <si>
    <t>杉浦　良重</t>
  </si>
  <si>
    <t>204－0023</t>
  </si>
  <si>
    <t>清瀬市竹丘 2-2-38-212</t>
  </si>
  <si>
    <t>042-495-0141</t>
  </si>
  <si>
    <t>スギウラ　ヨシエ</t>
  </si>
  <si>
    <t>国立レディース</t>
  </si>
  <si>
    <t>金藤　智子</t>
  </si>
  <si>
    <t>186-0003</t>
  </si>
  <si>
    <t>国立市富士見台 4-41-1-432</t>
  </si>
  <si>
    <t>042-571-2896</t>
  </si>
  <si>
    <t>カネトウ　トモコ</t>
  </si>
  <si>
    <t>富澤　和江</t>
  </si>
  <si>
    <t>186-0013</t>
  </si>
  <si>
    <t>国立市青柳 3-15-25</t>
  </si>
  <si>
    <t>042-522-7963</t>
  </si>
  <si>
    <t>トミザワ　カズエ</t>
  </si>
  <si>
    <t>野和田　佐用子</t>
  </si>
  <si>
    <t>186-0004</t>
  </si>
  <si>
    <t>国立市中 3-3-38</t>
  </si>
  <si>
    <t>080-1754-3496</t>
  </si>
  <si>
    <t>ノワダ　サヨコ</t>
  </si>
  <si>
    <t>栗原　実佐</t>
  </si>
  <si>
    <t>国立市富士見台 1-2-1-314</t>
  </si>
  <si>
    <t>090-9335-1459</t>
  </si>
  <si>
    <t>クリハラ　ミサ</t>
  </si>
  <si>
    <t>大野　明子</t>
  </si>
  <si>
    <t>186-0002</t>
  </si>
  <si>
    <t>国立市東 1-16-19</t>
  </si>
  <si>
    <t>042-571-4402</t>
  </si>
  <si>
    <t>オオノ　アキコ</t>
  </si>
  <si>
    <t>鈴木　眞弓</t>
  </si>
  <si>
    <t>国立市東 2-20-5</t>
  </si>
  <si>
    <t>042-575-2107</t>
  </si>
  <si>
    <t>スズキ　マユミ</t>
  </si>
  <si>
    <t>濱本　ふみ江</t>
  </si>
  <si>
    <t>国立市中 2-7-10-301</t>
  </si>
  <si>
    <t>080-5476-8995</t>
  </si>
  <si>
    <t>ハマモト　フミエ</t>
  </si>
  <si>
    <t>益子　安代</t>
  </si>
  <si>
    <t>196-0000</t>
  </si>
  <si>
    <t>昭島市美堀町 5-20-1-1007</t>
    <phoneticPr fontId="26" type="noConversion"/>
  </si>
  <si>
    <t>080-6730-2806</t>
    <phoneticPr fontId="26" type="noConversion"/>
  </si>
  <si>
    <t>マスコ　ヤスヨ</t>
  </si>
  <si>
    <t>190-0013</t>
    <phoneticPr fontId="26" type="noConversion"/>
  </si>
  <si>
    <t>立川市富士見町1-28-5</t>
    <rPh sb="0" eb="7">
      <t>190-0013</t>
    </rPh>
    <phoneticPr fontId="26" type="noConversion"/>
  </si>
  <si>
    <t>090-1121-7988</t>
  </si>
  <si>
    <t>ハナブサ　ヨシコ</t>
  </si>
  <si>
    <t>16</t>
  </si>
  <si>
    <t>廣内　真由美</t>
  </si>
  <si>
    <t>205-0016</t>
  </si>
  <si>
    <t>羽村市羽加美1-27-1-107</t>
  </si>
  <si>
    <t>090-7263-4110</t>
  </si>
  <si>
    <t>ヒロウチ　マユミ</t>
  </si>
  <si>
    <t>江　東</t>
    <phoneticPr fontId="26" type="noConversion"/>
  </si>
  <si>
    <t>高田　章子</t>
  </si>
  <si>
    <t>136-0072</t>
  </si>
  <si>
    <t>江東区大島 5-25-14</t>
  </si>
  <si>
    <t>03-3682-5518</t>
  </si>
  <si>
    <t>タカダ　フミコ</t>
  </si>
  <si>
    <t>斎藤　寿美子</t>
  </si>
  <si>
    <t>江東区亀戸 8-4-7</t>
  </si>
  <si>
    <t>03-3682-1041</t>
  </si>
  <si>
    <t>サイトウ　スミコ</t>
  </si>
  <si>
    <t>藤田　節子</t>
  </si>
  <si>
    <t>104-0052</t>
  </si>
  <si>
    <t>中央区月島 4-16-7-302</t>
  </si>
  <si>
    <t>080-3250-4346</t>
  </si>
  <si>
    <t>フジタ　セツコ</t>
  </si>
  <si>
    <t>竹内　美鶴</t>
  </si>
  <si>
    <t>134-0086</t>
  </si>
  <si>
    <t>江戸川区臨海町 2-2-8-1407</t>
  </si>
  <si>
    <t>03-3804-2536</t>
  </si>
  <si>
    <t>タケウチ　ミツル</t>
  </si>
  <si>
    <t>鈴木　志穂</t>
  </si>
  <si>
    <t>江東区亀戸 3-56-9-1007</t>
  </si>
  <si>
    <t>090-1709-9012</t>
  </si>
  <si>
    <t>スズキ　シホ</t>
  </si>
  <si>
    <t>山口　みえ子</t>
  </si>
  <si>
    <t>135-0032</t>
  </si>
  <si>
    <t>江東区福住 2-4-14-103</t>
  </si>
  <si>
    <t>090-2556-9932</t>
  </si>
  <si>
    <t>ヤマグチ　ミエコ</t>
  </si>
  <si>
    <t>細田　道子</t>
  </si>
  <si>
    <t>江東区南砂 7-16-16</t>
  </si>
  <si>
    <t>090-1792-5222</t>
  </si>
  <si>
    <t>ホソダ　ミチコ</t>
  </si>
  <si>
    <t>大山　泰子</t>
  </si>
  <si>
    <t>135-0051</t>
  </si>
  <si>
    <t>江東区枝川 1-8-15-418</t>
  </si>
  <si>
    <t>03-3615-0872</t>
  </si>
  <si>
    <t>オオヤマ　ヤスコ</t>
  </si>
  <si>
    <t>染川　京子</t>
  </si>
  <si>
    <t>104-0051</t>
  </si>
  <si>
    <t>中央区佃 2-11-6-305</t>
  </si>
  <si>
    <t>090-2479-3132</t>
  </si>
  <si>
    <t>ソメカワ　キョウコ</t>
  </si>
  <si>
    <t>根岸　まさえ</t>
  </si>
  <si>
    <t>104-0053</t>
  </si>
  <si>
    <t>中央区晴海 2-5-16-201</t>
  </si>
  <si>
    <t>090-2492-2763</t>
  </si>
  <si>
    <t>ネギシ　マサエ</t>
  </si>
  <si>
    <t>上原　澄子</t>
  </si>
  <si>
    <t>江東区亀戸 9-34-1-825</t>
  </si>
  <si>
    <t>090-6932-0753</t>
  </si>
  <si>
    <t>ウエハラ　スミコ</t>
  </si>
  <si>
    <t>山田　由紀</t>
  </si>
  <si>
    <t>135-0061</t>
  </si>
  <si>
    <t>江東区豊洲 5-6-45-805</t>
  </si>
  <si>
    <t>03-5560-8220</t>
  </si>
  <si>
    <t>ヤマダ　ユキ</t>
  </si>
  <si>
    <t>熊倉　知亜姫</t>
  </si>
  <si>
    <t>江東区大島 7-7-17</t>
  </si>
  <si>
    <t>090-4914-4841</t>
  </si>
  <si>
    <t>クマクラ　チアキ</t>
  </si>
  <si>
    <t>小倉　しのぶ</t>
  </si>
  <si>
    <t>136-0074</t>
  </si>
  <si>
    <t>江東区東砂 1-1-1-905</t>
  </si>
  <si>
    <t>090-4615-7955</t>
  </si>
  <si>
    <t>オグラ　シノブ</t>
  </si>
  <si>
    <t>古田　美代</t>
  </si>
  <si>
    <t>136-0075</t>
  </si>
  <si>
    <t>江東区東砂 5-8-5</t>
  </si>
  <si>
    <t>090-3506-7674</t>
  </si>
  <si>
    <t>フルタ　ミヨ</t>
  </si>
  <si>
    <t>川野　通子</t>
  </si>
  <si>
    <t>江東区亀戸 5-39-10</t>
  </si>
  <si>
    <t>090-4756-3695</t>
  </si>
  <si>
    <t>カワノ　カヨコ</t>
  </si>
  <si>
    <t>17</t>
  </si>
  <si>
    <t>墨田区立花2-12-3</t>
  </si>
  <si>
    <t>090-4225-0145</t>
  </si>
  <si>
    <t>ツノダ　ミチコ</t>
  </si>
  <si>
    <t>小林　えり</t>
  </si>
  <si>
    <t>江東区大島8-38-15-1401</t>
  </si>
  <si>
    <t>070-9202-2202</t>
  </si>
  <si>
    <t>コバヤシ　エリ</t>
    <phoneticPr fontId="26" type="noConversion"/>
  </si>
  <si>
    <t>小金井テニスクラブ</t>
  </si>
  <si>
    <t>稲葉　栄子</t>
  </si>
  <si>
    <t>184-0005</t>
  </si>
  <si>
    <t>小金井市桜町 1-8-31</t>
  </si>
  <si>
    <t>042-383-1050</t>
  </si>
  <si>
    <t>イナバ　エイコ</t>
  </si>
  <si>
    <t>井本　由美子</t>
  </si>
  <si>
    <t>184-0004</t>
  </si>
  <si>
    <t>小金井市本町 5-22-18-304</t>
  </si>
  <si>
    <t>042-385-2641</t>
  </si>
  <si>
    <t>イモト　ユミコ</t>
  </si>
  <si>
    <t>千葉　賀代</t>
  </si>
  <si>
    <t>小金井市本町 5-33-24</t>
  </si>
  <si>
    <t>042-316-6078</t>
  </si>
  <si>
    <t>チバ　カヨ</t>
  </si>
  <si>
    <t>藤樫　わか子</t>
  </si>
  <si>
    <t>184-0022</t>
  </si>
  <si>
    <t>042-381-2347</t>
  </si>
  <si>
    <t>トガシ　ワカコ</t>
  </si>
  <si>
    <t>半田　佳代</t>
  </si>
  <si>
    <t>184-0014</t>
  </si>
  <si>
    <t>小金井市貫井南町 5-11-17</t>
  </si>
  <si>
    <t>042-382-2528</t>
  </si>
  <si>
    <t>ハンダ　カヨ</t>
  </si>
  <si>
    <t>澤本  玄子</t>
  </si>
  <si>
    <t>184-0015</t>
  </si>
  <si>
    <t>小金井市貫井北町 2-7-24</t>
  </si>
  <si>
    <t>090-5846-8272</t>
  </si>
  <si>
    <t>サワモト　ハルコ</t>
  </si>
  <si>
    <t>184-0003</t>
  </si>
  <si>
    <t>小金井市緑町 5-6-27-202</t>
  </si>
  <si>
    <t>070-8547-7141</t>
  </si>
  <si>
    <t>ヤソカワ　ハルカ</t>
  </si>
  <si>
    <t>天童　礼</t>
  </si>
  <si>
    <t>小金井市本町 5-17-20-902</t>
  </si>
  <si>
    <t>080-6109-7773</t>
  </si>
  <si>
    <t>テンドウ　レイ</t>
  </si>
  <si>
    <t>18</t>
  </si>
  <si>
    <t>大渕　志穂</t>
  </si>
  <si>
    <t>杉並区浜田山4-8-5</t>
  </si>
  <si>
    <t>090-140-23479</t>
  </si>
  <si>
    <t>オオブチ　シホ</t>
  </si>
  <si>
    <t>国分寺エース</t>
  </si>
  <si>
    <t>谷田　みつ子</t>
  </si>
  <si>
    <t>185-0024</t>
  </si>
  <si>
    <t>国分寺市泉町 2-9-1 ﾗｲﾌﾀﾜ-2402</t>
  </si>
  <si>
    <t>042-301-1175</t>
  </si>
  <si>
    <t>タニダ　ミツコ</t>
  </si>
  <si>
    <t>山田　香代子</t>
  </si>
  <si>
    <t>185-0021</t>
  </si>
  <si>
    <t>国分寺市南町 3-27-6</t>
  </si>
  <si>
    <t>042-323-1354</t>
  </si>
  <si>
    <t>ヤマダ　カヨコ</t>
  </si>
  <si>
    <t>小平クラブ</t>
  </si>
  <si>
    <t>大隈　悦子</t>
  </si>
  <si>
    <t>187-0042</t>
  </si>
  <si>
    <t>小平市仲町 81-3</t>
  </si>
  <si>
    <t>042-345-0156</t>
  </si>
  <si>
    <t>オオクマ　エツコ</t>
  </si>
  <si>
    <t>田中　礼子</t>
  </si>
  <si>
    <t>187-0044</t>
  </si>
  <si>
    <t>小平市喜平町1-13-19-103</t>
    <phoneticPr fontId="26" type="noConversion"/>
  </si>
  <si>
    <t>042-324-4558</t>
  </si>
  <si>
    <t>タナカ　レイコ</t>
  </si>
  <si>
    <t>森川　陽子</t>
  </si>
  <si>
    <t>185-0032</t>
  </si>
  <si>
    <t>国分寺市日吉町 1-40-42</t>
  </si>
  <si>
    <t>042-576-8882</t>
  </si>
  <si>
    <t>モリカワ　ヨウコ</t>
  </si>
  <si>
    <t>木下　睦子</t>
  </si>
  <si>
    <t>小平市喜平町 1-6-14-4</t>
  </si>
  <si>
    <t>042-326-7586</t>
  </si>
  <si>
    <t>キノシタ　ムツコ</t>
  </si>
  <si>
    <t>栗島　喜久美</t>
    <phoneticPr fontId="26" type="noConversion"/>
  </si>
  <si>
    <t>177-0054</t>
  </si>
  <si>
    <t>練馬区立野町 32-5</t>
  </si>
  <si>
    <t>090-4099-8745</t>
    <phoneticPr fontId="26" type="noConversion"/>
  </si>
  <si>
    <t>クリシマ　キクミ</t>
  </si>
  <si>
    <t>鈴木　明子</t>
  </si>
  <si>
    <t>187-0045</t>
  </si>
  <si>
    <t>小平市学園西町 2-8-2</t>
  </si>
  <si>
    <t>090-6702-6237</t>
    <phoneticPr fontId="26" type="noConversion"/>
  </si>
  <si>
    <t>スズキ　アキコ</t>
  </si>
  <si>
    <t>土橋　めぐみ　</t>
  </si>
  <si>
    <t>187-0001</t>
  </si>
  <si>
    <t>小平市大沼町 5-11-5</t>
  </si>
  <si>
    <t>042-347-7557</t>
  </si>
  <si>
    <t>ドバシ　メグミ</t>
  </si>
  <si>
    <t>大蔵　貴子</t>
  </si>
  <si>
    <t>187-0025</t>
  </si>
  <si>
    <t>小平市津田町 3-32-4</t>
  </si>
  <si>
    <t>042-346-4603</t>
  </si>
  <si>
    <t>オオクラ　タカコ</t>
  </si>
  <si>
    <t>吉田　眞弓</t>
  </si>
  <si>
    <t>189-0011</t>
  </si>
  <si>
    <t>東村山市恩多町 4-2-61</t>
  </si>
  <si>
    <t>042-392-3554</t>
  </si>
  <si>
    <t>ヨシダ　マユミ</t>
  </si>
  <si>
    <t>内藤　文枝</t>
  </si>
  <si>
    <t>187-0032</t>
  </si>
  <si>
    <t>小平市小川町 1-752-15</t>
  </si>
  <si>
    <t>042-341-8675</t>
  </si>
  <si>
    <t>ナイトウ　フミエ</t>
  </si>
  <si>
    <t>田路　眞理</t>
  </si>
  <si>
    <t>小平市仲町 325-7</t>
  </si>
  <si>
    <t>042-341-4926</t>
  </si>
  <si>
    <t>トウジ　マリ</t>
  </si>
  <si>
    <t>西山　梢</t>
  </si>
  <si>
    <t>187-0023</t>
  </si>
  <si>
    <t>小平市上水新町 1-12-23</t>
  </si>
  <si>
    <t>090-9815-6763</t>
  </si>
  <si>
    <t>ニシヤマ　コズエ</t>
  </si>
  <si>
    <t>加藤　祐子</t>
  </si>
  <si>
    <t>小平市上水新町 2-4-26</t>
  </si>
  <si>
    <t>080-1065-7733</t>
  </si>
  <si>
    <t>カトウ　ユウコ</t>
  </si>
  <si>
    <t>丸岡　彩</t>
  </si>
  <si>
    <t>小平市大沼町1-21-34</t>
  </si>
  <si>
    <t>042-207-8259</t>
  </si>
  <si>
    <t>マルオカ　アヤ</t>
  </si>
  <si>
    <t>高橋　千恵</t>
  </si>
  <si>
    <t>358-0011</t>
  </si>
  <si>
    <t>入間市下藤沢635-6-404</t>
  </si>
  <si>
    <t>080-3029-9273</t>
  </si>
  <si>
    <t>タカハシ　チエ</t>
  </si>
  <si>
    <t>牧田　雅子</t>
  </si>
  <si>
    <t>207-0014</t>
  </si>
  <si>
    <t>東大和市南街2-73-6</t>
  </si>
  <si>
    <t>090-9818-0117</t>
  </si>
  <si>
    <t>マキタ　マサコ</t>
  </si>
  <si>
    <t>20</t>
  </si>
  <si>
    <t>和田山　弥生</t>
  </si>
  <si>
    <t>小平市小川町 2-2027-17</t>
  </si>
  <si>
    <t>090-2333-3592</t>
  </si>
  <si>
    <t>ワダヤマ　ヤヨイ</t>
  </si>
  <si>
    <t>小平市学園西町3-16-15</t>
  </si>
  <si>
    <t>080-3204-9190</t>
  </si>
  <si>
    <t>ヤマナカ　ユミコ</t>
  </si>
  <si>
    <t>品川レディース</t>
  </si>
  <si>
    <t>加藤　友美</t>
  </si>
  <si>
    <t>142-0061</t>
  </si>
  <si>
    <t>品川区小山台 1-26-22</t>
  </si>
  <si>
    <t>090-8437-3886</t>
  </si>
  <si>
    <t>カトウ　トモミ</t>
  </si>
  <si>
    <t>杉原　佐知子</t>
  </si>
  <si>
    <t>品川区小山3-14-2-3311</t>
  </si>
  <si>
    <t>03-3786-9233</t>
  </si>
  <si>
    <t>スギハラ　サチコ</t>
  </si>
  <si>
    <t>佐藤　得子</t>
  </si>
  <si>
    <t>140-0015</t>
  </si>
  <si>
    <t>品川区西大井 6-8-4</t>
  </si>
  <si>
    <t>03-3775-2468</t>
  </si>
  <si>
    <t>サトウ　トクコ</t>
  </si>
  <si>
    <t>鈴木　ユタ子</t>
  </si>
  <si>
    <t>152-0013</t>
  </si>
  <si>
    <t>目黒区南 1-21-18ﾛｳｸﾜｯﾄ大岡山301号</t>
  </si>
  <si>
    <t>03-3718-0006</t>
  </si>
  <si>
    <t>スズキウタコ</t>
  </si>
  <si>
    <t>21</t>
  </si>
  <si>
    <t>大槻　成子</t>
  </si>
  <si>
    <t>141-0031</t>
  </si>
  <si>
    <t>品川区西五反田 5-11-5</t>
  </si>
  <si>
    <t>090-5193-0964</t>
  </si>
  <si>
    <t>小澤　雅子</t>
  </si>
  <si>
    <t>142-0042</t>
  </si>
  <si>
    <t>品川区豊町 5-7-9</t>
  </si>
  <si>
    <t>090-6702-7739</t>
  </si>
  <si>
    <t>オザワ　マサコ</t>
  </si>
  <si>
    <t>渋谷フレンズ</t>
  </si>
  <si>
    <t>佐藤　薫</t>
  </si>
  <si>
    <t>151-0072</t>
  </si>
  <si>
    <t>渋谷区幡ヶ谷 3-70-2-501</t>
  </si>
  <si>
    <t>090-2545-8282</t>
  </si>
  <si>
    <t>サトウ　カオル</t>
  </si>
  <si>
    <t>大島　聖子</t>
  </si>
  <si>
    <t>151-0073</t>
  </si>
  <si>
    <t>渋谷区笹塚 1-63-1-906</t>
  </si>
  <si>
    <t>03-3378-3059</t>
  </si>
  <si>
    <t>オオシマ　セイコ</t>
  </si>
  <si>
    <t>木村　三枝</t>
  </si>
  <si>
    <t>164-0012</t>
  </si>
  <si>
    <t>中野区本町 3-21-7</t>
  </si>
  <si>
    <t>03-3373-9139</t>
  </si>
  <si>
    <t>キムラ　ミエ</t>
  </si>
  <si>
    <t>加藤　詠子</t>
  </si>
  <si>
    <t>161-0031</t>
  </si>
  <si>
    <t>新宿区西落合 2-19-8-411</t>
  </si>
  <si>
    <t>090-1502-5238</t>
  </si>
  <si>
    <t>カトウ　エイコ</t>
  </si>
  <si>
    <t>　　　　　　　　</t>
  </si>
  <si>
    <t>杉並文化クラブ</t>
  </si>
  <si>
    <t>萩原　由美</t>
  </si>
  <si>
    <t>191-0022</t>
  </si>
  <si>
    <t>日野市新井 905-8</t>
  </si>
  <si>
    <t>080-6586-0567</t>
  </si>
  <si>
    <t>ハギワラ　ユミ</t>
  </si>
  <si>
    <t>佐野　るり子</t>
  </si>
  <si>
    <t>168-0062</t>
  </si>
  <si>
    <t>杉並区方南 1-34-14</t>
  </si>
  <si>
    <t>090-8453-7985</t>
  </si>
  <si>
    <t>サノ　ルリコ</t>
  </si>
  <si>
    <t>村岡　恵子</t>
  </si>
  <si>
    <t>183-0002</t>
  </si>
  <si>
    <t>府中市多磨町 2-50-38</t>
  </si>
  <si>
    <t>042-207-5217</t>
  </si>
  <si>
    <t>ムラオカ　ケイコ</t>
  </si>
  <si>
    <t>山本　有美</t>
    <phoneticPr fontId="26" type="noConversion"/>
  </si>
  <si>
    <t>稲城市百村 2120-19</t>
  </si>
  <si>
    <t>090-8004-2487</t>
    <phoneticPr fontId="26" type="noConversion"/>
  </si>
  <si>
    <t>ヤマモト　ユミ</t>
  </si>
  <si>
    <t>花園　安紀</t>
  </si>
  <si>
    <t>稲城市矢野口 922-1</t>
  </si>
  <si>
    <t>042-378-3166</t>
  </si>
  <si>
    <t>ハナゾノ　アキ</t>
  </si>
  <si>
    <t>花園　志帆</t>
  </si>
  <si>
    <t>ハナゾノ　シホ</t>
  </si>
  <si>
    <t>花園　香帆</t>
  </si>
  <si>
    <t>080-1057-3753</t>
  </si>
  <si>
    <t>ハナゾノ　カホ</t>
  </si>
  <si>
    <t>柏木　愛莉</t>
  </si>
  <si>
    <t>251-0052</t>
  </si>
  <si>
    <t>藤沢市藤沢 692</t>
  </si>
  <si>
    <t>080-1276-9298</t>
  </si>
  <si>
    <t>カシワギ　アイリ</t>
  </si>
  <si>
    <t>川村　彩子</t>
  </si>
  <si>
    <t>173-0025</t>
  </si>
  <si>
    <t>板橋区熊野町 45-2-906</t>
  </si>
  <si>
    <t>090-1344-3164</t>
  </si>
  <si>
    <t>カワムラ　アヤコ</t>
  </si>
  <si>
    <t>北林　利江</t>
  </si>
  <si>
    <t>132-0015</t>
  </si>
  <si>
    <t>江戸川区西瑞江 2-36-65-30</t>
  </si>
  <si>
    <t>03-3679-2227</t>
  </si>
  <si>
    <t>キタバヤシ　リエ</t>
  </si>
  <si>
    <t>幕田　万美</t>
  </si>
  <si>
    <t>小平市仲町 237ｰ5ルネッサB棟202</t>
  </si>
  <si>
    <t>090-9531-5817</t>
  </si>
  <si>
    <t>マクタ　マミ</t>
  </si>
  <si>
    <t>豊田　朋恵</t>
  </si>
  <si>
    <t>167-0042</t>
  </si>
  <si>
    <t>杉並区西荻北 1-13-4</t>
  </si>
  <si>
    <t>090-9139-0021</t>
  </si>
  <si>
    <t>トヨダ　トモエ</t>
  </si>
  <si>
    <t>宮城　花音</t>
  </si>
  <si>
    <t>稲城市大丸 983-4</t>
  </si>
  <si>
    <t>090-9817-2848</t>
  </si>
  <si>
    <t>ミヤギ　カノン</t>
  </si>
  <si>
    <t>金子　藍子</t>
  </si>
  <si>
    <t>清瀬市野塩 5-292-4-506</t>
  </si>
  <si>
    <t>070-4316-5083</t>
  </si>
  <si>
    <t>カネコ　アイコ</t>
  </si>
  <si>
    <t>古屋　ゆり子</t>
  </si>
  <si>
    <t>165-0033</t>
  </si>
  <si>
    <t>中野区若宮 3-21-7</t>
  </si>
  <si>
    <t>03-3337-3196</t>
  </si>
  <si>
    <t>フルヤ　ユリコ</t>
  </si>
  <si>
    <t>矢崎　美穂</t>
  </si>
  <si>
    <t>193-0803</t>
  </si>
  <si>
    <t>八王子市楢原町　1080</t>
  </si>
  <si>
    <t>090-9156-8455</t>
  </si>
  <si>
    <t>ヤザキ　ミホ</t>
  </si>
  <si>
    <t>林　麻理</t>
  </si>
  <si>
    <t>206-0012</t>
  </si>
  <si>
    <t>多摩市貝取 3-2-4-106</t>
  </si>
  <si>
    <t>090-1110-9441</t>
  </si>
  <si>
    <t>ハヤシ　マリ</t>
    <phoneticPr fontId="19"/>
  </si>
  <si>
    <t>安部　夏子</t>
  </si>
  <si>
    <t>212-0058</t>
  </si>
  <si>
    <t>川崎市幸区鹿島田 3-19-39-3</t>
  </si>
  <si>
    <t>090-1317-7685</t>
  </si>
  <si>
    <t>アベ　ナツコ</t>
    <phoneticPr fontId="19"/>
  </si>
  <si>
    <t>23</t>
  </si>
  <si>
    <t>荒木　昭子</t>
  </si>
  <si>
    <t>330-0062</t>
  </si>
  <si>
    <t>さいたま市浦和区仲町 3-2-1-807</t>
  </si>
  <si>
    <t>090-2983-6120</t>
  </si>
  <si>
    <t>アラキ　アキコ</t>
  </si>
  <si>
    <t>伊佐　久美子</t>
  </si>
  <si>
    <t>156-053</t>
  </si>
  <si>
    <t>世田谷区桜 1-13-7</t>
  </si>
  <si>
    <t>090-1633-2022</t>
  </si>
  <si>
    <t>イサ　クミコ</t>
  </si>
  <si>
    <t>小林　美咲</t>
  </si>
  <si>
    <t>157-0073</t>
  </si>
  <si>
    <t>世田谷区砧 4-1-4-203</t>
  </si>
  <si>
    <t>080-1167-9527</t>
  </si>
  <si>
    <t>コバヤシ　ミサキ</t>
  </si>
  <si>
    <t>永見　慶子</t>
  </si>
  <si>
    <t>177-0042</t>
  </si>
  <si>
    <t>練馬区下石神井 4-1-4-103</t>
  </si>
  <si>
    <t>ナガミ　ケイコ</t>
  </si>
  <si>
    <t>畠中　由加利</t>
  </si>
  <si>
    <t>191-0062</t>
  </si>
  <si>
    <t>日野市多摩平 3-32-20</t>
  </si>
  <si>
    <t>090-2438-3312</t>
  </si>
  <si>
    <t>ハタナカ　ユカリ</t>
  </si>
  <si>
    <t>世田谷テニス</t>
  </si>
  <si>
    <t>高橋　理沙</t>
  </si>
  <si>
    <t>340-0831</t>
  </si>
  <si>
    <t>草加市新里町 927-18</t>
  </si>
  <si>
    <t>080-6363-4698</t>
  </si>
  <si>
    <t>タカハシ　リサ</t>
  </si>
  <si>
    <t>瀧澤　桃子</t>
  </si>
  <si>
    <t>125-0054</t>
  </si>
  <si>
    <t>葛飾区高砂3-11-14</t>
  </si>
  <si>
    <t>090-6116-4425</t>
  </si>
  <si>
    <t>タキモト　モモコ</t>
  </si>
  <si>
    <t>高澤　真菜</t>
  </si>
  <si>
    <t>278-0043</t>
    <phoneticPr fontId="26" type="noConversion"/>
  </si>
  <si>
    <t>野田市清水826-20</t>
    <rPh sb="0" eb="5">
      <t>278-0043</t>
    </rPh>
    <phoneticPr fontId="26" type="noConversion"/>
  </si>
  <si>
    <t>090-3803-7381</t>
  </si>
  <si>
    <t>タカザワ　マナ</t>
  </si>
  <si>
    <t>小川　瑠利子</t>
    <rPh sb="0" eb="2">
      <t>ｵｶﾞﾜ</t>
    </rPh>
    <rPh sb="3" eb="5">
      <t>ﾙﾘ</t>
    </rPh>
    <rPh sb="5" eb="6">
      <t>ｺ</t>
    </rPh>
    <phoneticPr fontId="26" type="noConversion"/>
  </si>
  <si>
    <t>289-1111</t>
    <phoneticPr fontId="26" type="noConversion"/>
  </si>
  <si>
    <t>八街市大木672-29</t>
    <rPh sb="0" eb="5">
      <t>289-1111</t>
    </rPh>
    <phoneticPr fontId="26" type="noConversion"/>
  </si>
  <si>
    <t>090-5324-3665</t>
    <phoneticPr fontId="26" type="noConversion"/>
  </si>
  <si>
    <t>オガワ　ルリコ</t>
    <phoneticPr fontId="26" type="noConversion"/>
  </si>
  <si>
    <t>穴倉　彩花</t>
    <rPh sb="0" eb="2">
      <t>ｱﾅｸﾗ</t>
    </rPh>
    <rPh sb="3" eb="5">
      <t>ｱﾔｶ</t>
    </rPh>
    <phoneticPr fontId="26" type="noConversion"/>
  </si>
  <si>
    <t>124-0014</t>
    <phoneticPr fontId="26" type="noConversion"/>
  </si>
  <si>
    <t>葛飾区東四つ木2-16-5</t>
    <rPh sb="0" eb="7">
      <t>124-0014</t>
    </rPh>
    <phoneticPr fontId="26" type="noConversion"/>
  </si>
  <si>
    <t>080-2065-5659</t>
    <phoneticPr fontId="26" type="noConversion"/>
  </si>
  <si>
    <t>アナクラ　アヤカ</t>
    <phoneticPr fontId="26" type="noConversion"/>
  </si>
  <si>
    <t>生方　優衣</t>
    <rPh sb="0" eb="2">
      <t>ｳﾌﾞｶﾀ</t>
    </rPh>
    <rPh sb="3" eb="5">
      <t>ﾕｲ</t>
    </rPh>
    <phoneticPr fontId="26" type="noConversion"/>
  </si>
  <si>
    <t>165-0024</t>
    <phoneticPr fontId="26" type="noConversion"/>
  </si>
  <si>
    <t>中野区松が丘1-3-19</t>
    <rPh sb="0" eb="6">
      <t>165-0024</t>
    </rPh>
    <phoneticPr fontId="26" type="noConversion"/>
  </si>
  <si>
    <t>080-5941-0878</t>
    <phoneticPr fontId="26" type="noConversion"/>
  </si>
  <si>
    <t>ウブカタ　ユイ</t>
    <phoneticPr fontId="26" type="noConversion"/>
  </si>
  <si>
    <t>多田　真奈</t>
  </si>
  <si>
    <t>335-0026</t>
  </si>
  <si>
    <t>戸田市新曽南 1-2-3-503</t>
  </si>
  <si>
    <t>080-5700-0797</t>
  </si>
  <si>
    <t>イワサカ　マナ</t>
  </si>
  <si>
    <t>25</t>
  </si>
  <si>
    <t>世田谷レディース</t>
  </si>
  <si>
    <t>武田　広海</t>
  </si>
  <si>
    <t>153-0002</t>
  </si>
  <si>
    <t>世田谷区野沢 4-2-6-111</t>
  </si>
  <si>
    <t>03-3422-7047</t>
  </si>
  <si>
    <t>タケダ　ヒロミ</t>
  </si>
  <si>
    <t>武田　滋子</t>
  </si>
  <si>
    <t>158-0098</t>
  </si>
  <si>
    <t>世田谷区上用賀 5-11-6</t>
  </si>
  <si>
    <t>03-3700-2798</t>
  </si>
  <si>
    <t>タケダ　シゲコ</t>
  </si>
  <si>
    <t>渡邉　幸子</t>
  </si>
  <si>
    <t>154-0011</t>
  </si>
  <si>
    <t>世田谷区上馬 3-17-19</t>
  </si>
  <si>
    <t>03-3422-5395</t>
  </si>
  <si>
    <t>ワタナベ　ユキコ</t>
  </si>
  <si>
    <t>水本　公実</t>
  </si>
  <si>
    <t>155-0032</t>
  </si>
  <si>
    <t>世田谷区代沢 4-28-12-2B</t>
  </si>
  <si>
    <t>03-3422-4790</t>
  </si>
  <si>
    <t>ミズモト　クミ</t>
  </si>
  <si>
    <t>山根　静香</t>
  </si>
  <si>
    <t>154-0004</t>
  </si>
  <si>
    <t>世田谷区太子堂 5-17-15</t>
  </si>
  <si>
    <t>03-3410-7886</t>
  </si>
  <si>
    <t>ヤマネ　シズカ</t>
  </si>
  <si>
    <t>金子　恵子</t>
  </si>
  <si>
    <t>世田谷区砧 1-6-1-109</t>
  </si>
  <si>
    <t>03-3417-9760</t>
  </si>
  <si>
    <t>カネコ　ケイコ</t>
  </si>
  <si>
    <t>岩田　久美</t>
  </si>
  <si>
    <t>201-0002</t>
  </si>
  <si>
    <t>狛江市東野川 2-21-14</t>
  </si>
  <si>
    <t>03-3488-8836</t>
  </si>
  <si>
    <t>イワタ　クミ</t>
  </si>
  <si>
    <t>崎村　由美子</t>
  </si>
  <si>
    <t>201-0001</t>
  </si>
  <si>
    <t>狛江市西野川 1-12-7</t>
  </si>
  <si>
    <t>080-3012-1022</t>
  </si>
  <si>
    <t>サキムラ　ユミコ</t>
  </si>
  <si>
    <t>横山　知里</t>
  </si>
  <si>
    <t>211-0053</t>
  </si>
  <si>
    <t>川崎市中原区上小田中 2-7-25-401</t>
  </si>
  <si>
    <t>044-753-5765</t>
  </si>
  <si>
    <t>ヨコヤマ　チサト</t>
  </si>
  <si>
    <t>沼尻　順子</t>
  </si>
  <si>
    <t>156-0055</t>
  </si>
  <si>
    <t>世田谷区船橋 6-27-1ｱﾄﾗｽｼﾃｨ世田谷船橋815</t>
  </si>
  <si>
    <t>090-8686-6423</t>
  </si>
  <si>
    <t>ヌマジリ　ジュンコ</t>
  </si>
  <si>
    <t>佐々木　朝子</t>
  </si>
  <si>
    <t>211-0042</t>
  </si>
  <si>
    <t>川崎市中原区下新城 1-11-7</t>
  </si>
  <si>
    <t>090-4731-8170</t>
  </si>
  <si>
    <t>ササキ　トモコ</t>
  </si>
  <si>
    <t>谷岡　美貴</t>
  </si>
  <si>
    <t>157-0067</t>
    <phoneticPr fontId="26" type="noConversion"/>
  </si>
  <si>
    <t>世田谷区喜多見3-9-12</t>
    <rPh sb="0" eb="7">
      <t>157-0067</t>
    </rPh>
    <phoneticPr fontId="26" type="noConversion"/>
  </si>
  <si>
    <t>03-3418-5195</t>
  </si>
  <si>
    <t>タニオカ　ミキ</t>
  </si>
  <si>
    <t>成田　有美</t>
  </si>
  <si>
    <t>157-0071</t>
  </si>
  <si>
    <t>世田谷区千歳台 3-12-7-307</t>
  </si>
  <si>
    <t>090-9817-4421</t>
  </si>
  <si>
    <t>ナリタ　ユミ</t>
  </si>
  <si>
    <t>太田　由美子</t>
  </si>
  <si>
    <t>世田谷区上用賀 5-6-19-5</t>
  </si>
  <si>
    <t>03-6319-6229</t>
  </si>
  <si>
    <t>オオタ　ユミコ</t>
  </si>
  <si>
    <t>道具　幸子</t>
  </si>
  <si>
    <t>158-0096</t>
  </si>
  <si>
    <t>世田谷区玉川台 2-18-24</t>
  </si>
  <si>
    <t>03-6759-3800</t>
  </si>
  <si>
    <t>ドウグ　サチコ</t>
  </si>
  <si>
    <t>谷岡　優美</t>
  </si>
  <si>
    <t>タニオカ　ユミ</t>
  </si>
  <si>
    <t>伊藤　和子</t>
  </si>
  <si>
    <t>213-0013</t>
  </si>
  <si>
    <t>川崎市高津区末長 4-3-26</t>
  </si>
  <si>
    <t>090-6114-0215</t>
  </si>
  <si>
    <t>イトウ　カズコ</t>
  </si>
  <si>
    <t>福田　幸代</t>
  </si>
  <si>
    <t>世田谷区船橋 1-34-7</t>
  </si>
  <si>
    <t>080-6005-6493</t>
  </si>
  <si>
    <t>フクダ　サチヨ</t>
  </si>
  <si>
    <t>山崎　みどり</t>
  </si>
  <si>
    <t>157-0076</t>
  </si>
  <si>
    <t>世田谷区岡本 1-22-9</t>
  </si>
  <si>
    <t>090-4668-6195</t>
  </si>
  <si>
    <t>ヤマザキ　ミドリ</t>
  </si>
  <si>
    <t>若狭　淳子</t>
  </si>
  <si>
    <t>157-0072</t>
  </si>
  <si>
    <t>世田谷区祖師谷5-32-39</t>
  </si>
  <si>
    <t>090-7185-4247</t>
  </si>
  <si>
    <t>イワサ　ジュンコ</t>
  </si>
  <si>
    <t>土山　紋子</t>
  </si>
  <si>
    <t>157-0065</t>
  </si>
  <si>
    <t>世田谷区上祖師谷 3-14-9</t>
  </si>
  <si>
    <t>090-9683-9865</t>
  </si>
  <si>
    <t>トチヤマ　モンコ</t>
  </si>
  <si>
    <t>長崎　未祐</t>
  </si>
  <si>
    <t>216-0041</t>
  </si>
  <si>
    <t>川崎市宮前区野川本町2-33-9-501</t>
  </si>
  <si>
    <t>080-5426-7643</t>
  </si>
  <si>
    <t>ナガサキ　ミユ</t>
  </si>
  <si>
    <t>渡邉　智世</t>
  </si>
  <si>
    <t>103-0007</t>
  </si>
  <si>
    <t>中央区日本橋浜町 1-3-6-602</t>
  </si>
  <si>
    <t>080-1851-3192</t>
  </si>
  <si>
    <t>ワタナベ　トモヨ</t>
  </si>
  <si>
    <t>岩見　純子</t>
  </si>
  <si>
    <t>世田谷区岡本 1-4-3</t>
  </si>
  <si>
    <t>090-8816-3681</t>
  </si>
  <si>
    <t>イワミ　ジュンコ</t>
  </si>
  <si>
    <t>谷岡　美穂</t>
  </si>
  <si>
    <t>154-0023</t>
  </si>
  <si>
    <t>世田谷区若林 5-40-1 D-102</t>
  </si>
  <si>
    <t>タニオカ　ミホ</t>
  </si>
  <si>
    <t>戸塚　久美子</t>
  </si>
  <si>
    <t>世田谷区上祖師谷 3-2-19</t>
  </si>
  <si>
    <t>080-6064-7206</t>
  </si>
  <si>
    <t>トツカ　クミコ</t>
  </si>
  <si>
    <t>渡邉　裕香</t>
  </si>
  <si>
    <t>世田谷区上用賀 3-9-15-201</t>
  </si>
  <si>
    <t>080-5098-2836</t>
  </si>
  <si>
    <t>ワタナベ　ユウカ</t>
  </si>
  <si>
    <t>櫻田　美紀</t>
  </si>
  <si>
    <t>183-0043</t>
  </si>
  <si>
    <t>府中市東芝町1-64　ｴﾌﾕﾆﾊﾞｰｽ746</t>
  </si>
  <si>
    <t>080-1362-7597</t>
  </si>
  <si>
    <t>サクラダ　ミキ</t>
  </si>
  <si>
    <t>脇　佳奈</t>
  </si>
  <si>
    <t>世田谷区砧7-1-6</t>
  </si>
  <si>
    <t>090-7713-6138</t>
  </si>
  <si>
    <t>ワキ　カナ</t>
  </si>
  <si>
    <t>松井　朋子</t>
  </si>
  <si>
    <t>世田谷区上用賀 5-8-12</t>
  </si>
  <si>
    <t>03-6327-0357</t>
  </si>
  <si>
    <t>マツイ　トモコ</t>
  </si>
  <si>
    <t>髙橋　沙知</t>
    <rPh sb="0" eb="2">
      <t>ﾀｶﾊｼ</t>
    </rPh>
    <rPh sb="3" eb="4">
      <t>ｼｬ</t>
    </rPh>
    <rPh sb="4" eb="5">
      <t>ﾁ</t>
    </rPh>
    <phoneticPr fontId="26" type="noConversion"/>
  </si>
  <si>
    <t>世田谷区桜新町1-18-14-202</t>
    <rPh sb="0" eb="4">
      <t>ｾﾀｶﾞﾔｸ</t>
    </rPh>
    <rPh sb="4" eb="5">
      <t>ｻｸﾗ</t>
    </rPh>
    <rPh sb="5" eb="7">
      <t>ｼﾝﾏﾁ</t>
    </rPh>
    <phoneticPr fontId="26" type="noConversion"/>
  </si>
  <si>
    <t>090-4819-0055</t>
    <phoneticPr fontId="26" type="noConversion"/>
  </si>
  <si>
    <t>タカハシ　サチ</t>
    <phoneticPr fontId="26" type="noConversion"/>
  </si>
  <si>
    <t>栗山　明美</t>
    <rPh sb="0" eb="2">
      <t>ｸﾘﾔﾏ</t>
    </rPh>
    <rPh sb="3" eb="5">
      <t>ｱｹﾐ</t>
    </rPh>
    <phoneticPr fontId="26" type="noConversion"/>
  </si>
  <si>
    <t>142-0063</t>
    <phoneticPr fontId="26" type="noConversion"/>
  </si>
  <si>
    <t>品川区荏原7-15-10</t>
    <rPh sb="0" eb="5">
      <t>142-0063</t>
    </rPh>
    <phoneticPr fontId="26" type="noConversion"/>
  </si>
  <si>
    <t>03-3788-7323</t>
    <phoneticPr fontId="26" type="noConversion"/>
  </si>
  <si>
    <t>クリヤマ　アケミ</t>
    <phoneticPr fontId="26" type="noConversion"/>
  </si>
  <si>
    <t>大野　真紀</t>
  </si>
  <si>
    <t>198-0015</t>
  </si>
  <si>
    <t>青梅市吹上 72-7</t>
  </si>
  <si>
    <t>080-1075-5363</t>
  </si>
  <si>
    <t>オオノ　マキ</t>
  </si>
  <si>
    <t>藤井　千恵子</t>
    <rPh sb="0" eb="2">
      <t>ﾌｼﾞｲ</t>
    </rPh>
    <rPh sb="3" eb="6">
      <t>ﾁｴｺ</t>
    </rPh>
    <phoneticPr fontId="26" type="noConversion"/>
  </si>
  <si>
    <t>176-0002</t>
    <phoneticPr fontId="26" type="noConversion"/>
  </si>
  <si>
    <t>練馬区桜台5-4-8</t>
    <rPh sb="0" eb="5">
      <t>176-0002</t>
    </rPh>
    <phoneticPr fontId="26" type="noConversion"/>
  </si>
  <si>
    <t>090-5409-0890</t>
    <phoneticPr fontId="26" type="noConversion"/>
  </si>
  <si>
    <t>フジイ　チエコ</t>
    <phoneticPr fontId="26" type="noConversion"/>
  </si>
  <si>
    <t>26</t>
  </si>
  <si>
    <t>西尾　眞知子</t>
    <phoneticPr fontId="19"/>
  </si>
  <si>
    <t>158-0095</t>
    <phoneticPr fontId="19"/>
  </si>
  <si>
    <t>世田谷区瀬田5-11-27</t>
    <phoneticPr fontId="19"/>
  </si>
  <si>
    <t>03-3700-7749</t>
    <phoneticPr fontId="19"/>
  </si>
  <si>
    <t>ニシオ　マチコ</t>
    <phoneticPr fontId="19"/>
  </si>
  <si>
    <t>千石クラブ</t>
  </si>
  <si>
    <t>宮原　沙弥佳</t>
  </si>
  <si>
    <t>112-0022</t>
  </si>
  <si>
    <t>文京区千駄木 5-30-12</t>
  </si>
  <si>
    <t>090-3479-0161</t>
  </si>
  <si>
    <t>ミヤハラ　サヤカ</t>
  </si>
  <si>
    <t>菅澤　綾子</t>
  </si>
  <si>
    <t>272-0022</t>
  </si>
  <si>
    <t>市川市鬼越 2-13-27-102</t>
  </si>
  <si>
    <t>090-5824-7257</t>
  </si>
  <si>
    <t>スガサワ　アヤコ</t>
  </si>
  <si>
    <t>呑海　千夏</t>
  </si>
  <si>
    <t>211-0005</t>
  </si>
  <si>
    <t>川崎市中原区新丸子町 720-7</t>
  </si>
  <si>
    <t>090-9551-1263</t>
  </si>
  <si>
    <t>ドンカイ　チナツ</t>
  </si>
  <si>
    <t>木戸　麻日</t>
  </si>
  <si>
    <t>300-2417</t>
  </si>
  <si>
    <t>つくばみらい市富士見ヶ丘 1-27-66</t>
  </si>
  <si>
    <t>090-5830-1068</t>
  </si>
  <si>
    <t>キド　アサヒ</t>
  </si>
  <si>
    <t>木ノ内　岬</t>
  </si>
  <si>
    <t>小平市栄町 3-14-9-1</t>
  </si>
  <si>
    <t>090-2973-1824</t>
  </si>
  <si>
    <t>キノウチ　ミサキ</t>
  </si>
  <si>
    <t>千寿クラブ</t>
  </si>
  <si>
    <t>平川　優美子</t>
    <phoneticPr fontId="26" type="noConversion"/>
  </si>
  <si>
    <t>120-0015</t>
  </si>
  <si>
    <t>足立区足立 1-4-10</t>
  </si>
  <si>
    <t>03-6670-5580</t>
  </si>
  <si>
    <t>ヒラカワ　ユミコ</t>
  </si>
  <si>
    <t>新沼　米子</t>
  </si>
  <si>
    <t>目黒区南 3-2-17</t>
  </si>
  <si>
    <t>090-6512-2810</t>
  </si>
  <si>
    <t>ニイヌマ　ヨネコ</t>
  </si>
  <si>
    <t>長谷　博子</t>
  </si>
  <si>
    <t>120-0034</t>
  </si>
  <si>
    <t>足立区千住 2-38</t>
  </si>
  <si>
    <t>03-3882-0002</t>
  </si>
  <si>
    <t>ハセ　ヒロコ</t>
  </si>
  <si>
    <t>27</t>
    <phoneticPr fontId="26" type="noConversion"/>
  </si>
  <si>
    <t>千寿クラブ</t>
    <rPh sb="0" eb="2">
      <t>ｾﾝｼﾞｭ</t>
    </rPh>
    <phoneticPr fontId="26" type="noConversion"/>
  </si>
  <si>
    <t>正木　桂子</t>
    <rPh sb="0" eb="2">
      <t>ﾏｻｷ</t>
    </rPh>
    <rPh sb="3" eb="5">
      <t>ｹｲｺ</t>
    </rPh>
    <phoneticPr fontId="26" type="noConversion"/>
  </si>
  <si>
    <t>116-0011</t>
    <phoneticPr fontId="26" type="noConversion"/>
  </si>
  <si>
    <t>荒川区西尾久2-12-4</t>
    <rPh sb="0" eb="6">
      <t>116-0011</t>
    </rPh>
    <phoneticPr fontId="26" type="noConversion"/>
  </si>
  <si>
    <t>090-5552-7384</t>
    <phoneticPr fontId="26" type="noConversion"/>
  </si>
  <si>
    <t>マサキ　ケイコ</t>
    <phoneticPr fontId="26" type="noConversion"/>
  </si>
  <si>
    <t>台東グリーンテニス</t>
  </si>
  <si>
    <t>浅見　嘉子</t>
  </si>
  <si>
    <t>130-0021</t>
  </si>
  <si>
    <t>墨田区緑 2-18-5</t>
  </si>
  <si>
    <t>03-3634-8820</t>
  </si>
  <si>
    <t>アサミ　ヨシコ</t>
  </si>
  <si>
    <t>井口　五月枝</t>
  </si>
  <si>
    <t>114-0002</t>
  </si>
  <si>
    <t>北区王子 5-2-3-1001</t>
  </si>
  <si>
    <t>03-3912-6037</t>
  </si>
  <si>
    <t>イグチ　サツエ</t>
  </si>
  <si>
    <t>落合　千春</t>
  </si>
  <si>
    <t>墨田区緑 1-13-16-501</t>
  </si>
  <si>
    <t>03-3846-1577</t>
  </si>
  <si>
    <t>オチアイ　チハル</t>
  </si>
  <si>
    <t>津元　千恵子</t>
  </si>
  <si>
    <t>203-0012</t>
  </si>
  <si>
    <t>東久留米市浅間町 3-12-4-206</t>
  </si>
  <si>
    <t>090-6529-3452</t>
  </si>
  <si>
    <t>ツモト　チエコ</t>
  </si>
  <si>
    <t>塚本　悦子</t>
  </si>
  <si>
    <t>江東区亀戸 9-9-1-312</t>
  </si>
  <si>
    <t>090-3433-0699</t>
  </si>
  <si>
    <t>ツカモト　エツコ</t>
  </si>
  <si>
    <t>辻田　衣上</t>
  </si>
  <si>
    <t>111-0021</t>
  </si>
  <si>
    <t>台東区日本堤 2-31-8</t>
  </si>
  <si>
    <t>090-5427-1672</t>
  </si>
  <si>
    <t>ツジタ　キヌエ</t>
  </si>
  <si>
    <t>二木　美佐子</t>
  </si>
  <si>
    <t>167-0033</t>
  </si>
  <si>
    <t>杉並区清水 1-29-12</t>
  </si>
  <si>
    <t>03-3394-6585</t>
  </si>
  <si>
    <t>ニキ　ミサコ</t>
  </si>
  <si>
    <t>吉澤　明美</t>
  </si>
  <si>
    <t>197-0004</t>
  </si>
  <si>
    <t>福生市南田園 3-16-26</t>
  </si>
  <si>
    <t>042-551-0681</t>
  </si>
  <si>
    <t>ヨシザワ　アケミ</t>
  </si>
  <si>
    <t>渡辺　美奈子</t>
  </si>
  <si>
    <t>124-0006</t>
  </si>
  <si>
    <t>葛飾区堀切 3-27-13</t>
  </si>
  <si>
    <t>090-8342-9307</t>
  </si>
  <si>
    <t>ワタナベ　ミナコ</t>
  </si>
  <si>
    <t>佐々木　有紀子</t>
  </si>
  <si>
    <t>台東区日本堤 12-32-5-907</t>
  </si>
  <si>
    <t>090-1984-9295</t>
  </si>
  <si>
    <t>ササキ　ユキコ</t>
  </si>
  <si>
    <t>山田　輝子</t>
  </si>
  <si>
    <t>124-0003</t>
  </si>
  <si>
    <t>葛飾区お花茶屋 3-5-11-602</t>
  </si>
  <si>
    <t>03-6240-7600</t>
  </si>
  <si>
    <t>ヤマダ　テルコ</t>
  </si>
  <si>
    <t>石川　礼子</t>
  </si>
  <si>
    <t>西東京市谷戸町 3-11-2-201</t>
  </si>
  <si>
    <t>090-5323-9448</t>
  </si>
  <si>
    <t>イシカワ　レイコ</t>
  </si>
  <si>
    <t>星合　直美</t>
  </si>
  <si>
    <t>170-0001</t>
  </si>
  <si>
    <t>090-4625-1036</t>
  </si>
  <si>
    <t>ホシアイ　ナオミ</t>
  </si>
  <si>
    <t>中山　景子</t>
  </si>
  <si>
    <t>336-0923</t>
  </si>
  <si>
    <t>さいたま市緑区大間木 2-22-25</t>
  </si>
  <si>
    <t>090-7632-0744</t>
  </si>
  <si>
    <t>ナカヤマ　ケイコ</t>
  </si>
  <si>
    <t>鷲見　より子</t>
  </si>
  <si>
    <t>351-0112</t>
  </si>
  <si>
    <t>和光市丸山台 1-3-11-803</t>
  </si>
  <si>
    <t>090-2633-1352</t>
  </si>
  <si>
    <t>スミ　ヨリコ</t>
  </si>
  <si>
    <t>丸山　理香</t>
  </si>
  <si>
    <t>柏市松ヶ崎 605-17</t>
  </si>
  <si>
    <t>080-5528-2365</t>
  </si>
  <si>
    <t>マルヤマ　リカ</t>
  </si>
  <si>
    <t>131-0031</t>
  </si>
  <si>
    <t>墨田区墨田3-18-18</t>
  </si>
  <si>
    <t>090－4379－8196</t>
  </si>
  <si>
    <t>オダ　マリコ</t>
  </si>
  <si>
    <t>三浦　洋美</t>
  </si>
  <si>
    <t>124-0063</t>
  </si>
  <si>
    <t>葛飾区白鳥3-15-19-301</t>
  </si>
  <si>
    <t>080-1090-5183</t>
  </si>
  <si>
    <t>ミウラ　ヒロミ</t>
  </si>
  <si>
    <t>高橋　加菜</t>
  </si>
  <si>
    <t>124-0025</t>
  </si>
  <si>
    <t>葛飾区西新小岩1-1-2-532</t>
  </si>
  <si>
    <t>080-1035-1861</t>
  </si>
  <si>
    <t>タカハシ　カナ</t>
  </si>
  <si>
    <t>鈴木　梢</t>
  </si>
  <si>
    <t>八千代市勝田台 2-36-7</t>
  </si>
  <si>
    <t>090-8007-7592</t>
  </si>
  <si>
    <t>スズキ　コズエ</t>
  </si>
  <si>
    <t>工藤　千恵子</t>
  </si>
  <si>
    <t>日野市新井732　ヌーブ高幡201</t>
  </si>
  <si>
    <t>080－6588－6511</t>
  </si>
  <si>
    <t>クドウ　チエコ</t>
  </si>
  <si>
    <t>28</t>
  </si>
  <si>
    <t>木塚　てる子</t>
  </si>
  <si>
    <t>中央区日本橋人形町 3-2-12松屋ﾋﾞﾙ5階</t>
  </si>
  <si>
    <t>090-2724-9677</t>
  </si>
  <si>
    <t>キズカ　テルコ</t>
  </si>
  <si>
    <t>渡辺　園子</t>
  </si>
  <si>
    <t>杉並区和田 3-10-4</t>
  </si>
  <si>
    <t>090-8157-5355</t>
  </si>
  <si>
    <t>ワタナベ　ソノコ</t>
  </si>
  <si>
    <t>足立　友香</t>
  </si>
  <si>
    <t>193-0832</t>
  </si>
  <si>
    <t>八王子市散田町5-20-13</t>
  </si>
  <si>
    <t>090-9814-1186</t>
  </si>
  <si>
    <t>アダチ　ユカ</t>
  </si>
  <si>
    <t>28</t>
    <phoneticPr fontId="26" type="noConversion"/>
  </si>
  <si>
    <t>29</t>
  </si>
  <si>
    <t>伊藤　結美</t>
    <rPh sb="0" eb="2">
      <t>イトウ</t>
    </rPh>
    <rPh sb="3" eb="5">
      <t>ユウミ</t>
    </rPh>
    <phoneticPr fontId="19"/>
  </si>
  <si>
    <t>124-0023</t>
    <phoneticPr fontId="19"/>
  </si>
  <si>
    <t>葛飾区東新小岩5-3-17-101</t>
    <rPh sb="0" eb="7">
      <t>124-0023</t>
    </rPh>
    <phoneticPr fontId="19"/>
  </si>
  <si>
    <t>080-2038-7101</t>
    <phoneticPr fontId="19"/>
  </si>
  <si>
    <t>イトウ　ユミ</t>
    <phoneticPr fontId="19"/>
  </si>
  <si>
    <t>第8ブロック</t>
  </si>
  <si>
    <t>古屋　侑花</t>
  </si>
  <si>
    <t>198-0064</t>
  </si>
  <si>
    <t>青梅市柚木町 3-805</t>
  </si>
  <si>
    <t>090-2722-1995</t>
  </si>
  <si>
    <t>フルヤ　ユカ</t>
  </si>
  <si>
    <t>青山　侑</t>
  </si>
  <si>
    <t>198-0032</t>
    <phoneticPr fontId="26" type="noConversion"/>
  </si>
  <si>
    <t>青梅市野上町2-14-7</t>
    <rPh sb="0" eb="6">
      <t>198-0032</t>
    </rPh>
    <phoneticPr fontId="26" type="noConversion"/>
  </si>
  <si>
    <t>090-7196-0754</t>
  </si>
  <si>
    <t>アオヤマ　ユウ</t>
  </si>
  <si>
    <t>神田　祐香</t>
  </si>
  <si>
    <t>190-0182</t>
  </si>
  <si>
    <t>西多摩郡日の出町平井 1191-5</t>
  </si>
  <si>
    <t>080-1216-1037</t>
  </si>
  <si>
    <t>カンダ　ユカ</t>
  </si>
  <si>
    <t>猪野　志織</t>
  </si>
  <si>
    <t>206-0824</t>
  </si>
  <si>
    <t>稲城市若葉台 2-12 B-105</t>
  </si>
  <si>
    <t>080-1232-3086</t>
  </si>
  <si>
    <t>イノ　シホ</t>
  </si>
  <si>
    <t>木村　沙耶加</t>
  </si>
  <si>
    <t>青梅市柚木町 1-138-10</t>
  </si>
  <si>
    <t>080-6059-2160</t>
  </si>
  <si>
    <t>キムラ　サヤカ</t>
  </si>
  <si>
    <t>相川　なぎさ</t>
  </si>
  <si>
    <t>197-0011</t>
  </si>
  <si>
    <t>福生市福生691-2 ﾃﾞｭｵﾋﾙｽﾞ福生WEST601</t>
  </si>
  <si>
    <t>090-9673-9753</t>
  </si>
  <si>
    <t>アイカワ　ナギサ</t>
  </si>
  <si>
    <t>和田　佳奈</t>
  </si>
  <si>
    <t>205-0014</t>
  </si>
  <si>
    <t>羽村市羽東 3-3-28</t>
  </si>
  <si>
    <t>080-5083-7843</t>
  </si>
  <si>
    <t>ワダ　カナ</t>
  </si>
  <si>
    <t>立川ＳＴＣ</t>
    <phoneticPr fontId="26" type="noConversion"/>
  </si>
  <si>
    <t>松岡　美知子</t>
  </si>
  <si>
    <t>190-0002</t>
  </si>
  <si>
    <t>立川市幸町 3-9-17</t>
  </si>
  <si>
    <t>090-7253-0807</t>
  </si>
  <si>
    <t>マツオカ　ミチコ</t>
  </si>
  <si>
    <t>佐藤　君子</t>
  </si>
  <si>
    <t>190-0031</t>
  </si>
  <si>
    <t>立川市砂川町 2-65-1-203</t>
  </si>
  <si>
    <t>090-8084-7967</t>
  </si>
  <si>
    <t>サトウ　キミコ</t>
  </si>
  <si>
    <t>小島　久美子</t>
  </si>
  <si>
    <t>190-0023</t>
  </si>
  <si>
    <t>立川市柴崎町 3-14-10</t>
  </si>
  <si>
    <t>090-5498-9022</t>
  </si>
  <si>
    <t>コジマ　クミコ</t>
  </si>
  <si>
    <t>井上　早苗</t>
  </si>
  <si>
    <t>八王子市散田町 2-21-16</t>
  </si>
  <si>
    <t>090-5549-6177</t>
  </si>
  <si>
    <t>イノウエ　サナエ</t>
  </si>
  <si>
    <t>長谷川　恵理子</t>
  </si>
  <si>
    <t>立川市幸町 5-47-24</t>
  </si>
  <si>
    <t>090-5765-7353</t>
  </si>
  <si>
    <t>ハセガワ　エリコ</t>
  </si>
  <si>
    <t>高橋　優子</t>
  </si>
  <si>
    <t>立川市幸町 4-40-16</t>
  </si>
  <si>
    <t>090-8566-4877</t>
  </si>
  <si>
    <t>タカハシ　ユウコ</t>
  </si>
  <si>
    <t>野崎　真弓</t>
  </si>
  <si>
    <t>190-0013</t>
  </si>
  <si>
    <t>立川市富士見町 7-32-44　ﾚｶﾞﾘｱ216</t>
    <phoneticPr fontId="26" type="noConversion"/>
  </si>
  <si>
    <t>090-2425-8900</t>
  </si>
  <si>
    <t>ノザキ　マユミ</t>
  </si>
  <si>
    <t>佐々木　美穂子</t>
  </si>
  <si>
    <t>立川市富士見町 7-32-44　ﾚｶﾞﾘｱ1013</t>
  </si>
  <si>
    <t>090-2311-9475</t>
  </si>
  <si>
    <t>ササキ　ミホコ</t>
  </si>
  <si>
    <t>草野　真美</t>
  </si>
  <si>
    <t>立川市富士見町 7-32-44　ﾚｶﾞﾘｱ913</t>
  </si>
  <si>
    <t>090-7289-9401</t>
  </si>
  <si>
    <t>クサノ　マミ</t>
  </si>
  <si>
    <t>佐藤　尚子</t>
  </si>
  <si>
    <t>191-0003</t>
  </si>
  <si>
    <t>日野市日野台 4-4-7</t>
  </si>
  <si>
    <t>090-2629-1970</t>
  </si>
  <si>
    <t>サトウ　ナオコ</t>
  </si>
  <si>
    <t>30</t>
  </si>
  <si>
    <t>野尻　恵子</t>
  </si>
  <si>
    <t>190-0022</t>
  </si>
  <si>
    <t>立川市錦町 5-14-5</t>
  </si>
  <si>
    <t>080-5539-4791</t>
  </si>
  <si>
    <t>ノジリ　ケイコ</t>
  </si>
  <si>
    <t>粕谷　葵</t>
  </si>
  <si>
    <t>190-0004</t>
  </si>
  <si>
    <t>立川市柏町 4-31-48</t>
    <phoneticPr fontId="26" type="noConversion"/>
  </si>
  <si>
    <t>080-6578-2385</t>
  </si>
  <si>
    <t>カスヤ　アオイ</t>
  </si>
  <si>
    <t>斎藤　けい子</t>
    <rPh sb="0" eb="2">
      <t>ｻｲﾄｳ</t>
    </rPh>
    <rPh sb="5" eb="6">
      <t>ｺ</t>
    </rPh>
    <phoneticPr fontId="26" type="noConversion"/>
  </si>
  <si>
    <t>190-0021</t>
    <phoneticPr fontId="26" type="noConversion"/>
  </si>
  <si>
    <t>立川市羽衣町2-2-3</t>
    <rPh sb="0" eb="6">
      <t>190-0021</t>
    </rPh>
    <phoneticPr fontId="26" type="noConversion"/>
  </si>
  <si>
    <t>090-7634-4003</t>
    <phoneticPr fontId="26" type="noConversion"/>
  </si>
  <si>
    <t>サイトウ　ケイコ</t>
    <phoneticPr fontId="26" type="noConversion"/>
  </si>
  <si>
    <t>鈴木　寿美</t>
    <rPh sb="0" eb="2">
      <t>ｽｽﾞｷ</t>
    </rPh>
    <rPh sb="3" eb="5">
      <t>ﾄｼﾐ</t>
    </rPh>
    <phoneticPr fontId="26" type="noConversion"/>
  </si>
  <si>
    <t>190-0004</t>
    <phoneticPr fontId="26" type="noConversion"/>
  </si>
  <si>
    <t>立川市柏町2-17-29</t>
    <phoneticPr fontId="26" type="noConversion"/>
  </si>
  <si>
    <t>090-4026-6937</t>
    <phoneticPr fontId="26" type="noConversion"/>
  </si>
  <si>
    <t>スズキ　トシミ</t>
    <phoneticPr fontId="26" type="noConversion"/>
  </si>
  <si>
    <t>佐藤　道子</t>
    <rPh sb="0" eb="2">
      <t>ｻﾄｳ</t>
    </rPh>
    <rPh sb="3" eb="5">
      <t>ﾐﾁｺ</t>
    </rPh>
    <phoneticPr fontId="26" type="noConversion"/>
  </si>
  <si>
    <t>立川市富士見町 7-32-44　ﾚｶﾞﾘｱ1214</t>
    <phoneticPr fontId="26" type="noConversion"/>
  </si>
  <si>
    <t>080-3177-8718</t>
    <phoneticPr fontId="26" type="noConversion"/>
  </si>
  <si>
    <t>サトウ　ミチコ</t>
    <phoneticPr fontId="26" type="noConversion"/>
  </si>
  <si>
    <t>たちばなクラブ</t>
  </si>
  <si>
    <t>橋本　操</t>
  </si>
  <si>
    <t>360-0847</t>
  </si>
  <si>
    <t>熊谷市籠原南 1-1-805</t>
  </si>
  <si>
    <t>090-9826-8702</t>
  </si>
  <si>
    <t>ハシモト　ミサオ</t>
  </si>
  <si>
    <t>中島　恭仁子</t>
  </si>
  <si>
    <t>墨田区緑 2-13-5-802</t>
  </si>
  <si>
    <t>090-4722-4680</t>
  </si>
  <si>
    <t>ナカジマ　キョウコ</t>
  </si>
  <si>
    <t>川口　千秋</t>
  </si>
  <si>
    <t>210-0843</t>
  </si>
  <si>
    <t>川崎市川崎区小田栄 2-1-5-1007</t>
  </si>
  <si>
    <t>090-9869-7687</t>
  </si>
  <si>
    <t>カワグチ　チアキ</t>
  </si>
  <si>
    <t>森田　清愛</t>
  </si>
  <si>
    <t>221-0822</t>
  </si>
  <si>
    <t>横浜市神奈川区西神奈川 1-14-8-502</t>
  </si>
  <si>
    <t>090-9140-0789</t>
  </si>
  <si>
    <t>モリタ　セイア</t>
  </si>
  <si>
    <t>多　摩</t>
    <phoneticPr fontId="26" type="noConversion"/>
  </si>
  <si>
    <t>菱田　雅子</t>
  </si>
  <si>
    <t>215-0018</t>
  </si>
  <si>
    <t>川崎市麻生区王禅寺東 2-4-18</t>
  </si>
  <si>
    <t>090-1047-9309</t>
  </si>
  <si>
    <t>ヒシダ　マサコ</t>
  </si>
  <si>
    <t>藤巻　茂美</t>
  </si>
  <si>
    <t>稲城市若葉台 4-35-H503</t>
  </si>
  <si>
    <t>080-5502-7661</t>
  </si>
  <si>
    <t>フジマキ　シゲミ</t>
  </si>
  <si>
    <t>森田　友子</t>
  </si>
  <si>
    <t>206-0034</t>
  </si>
  <si>
    <t>多摩市鶴牧 3-12-12</t>
  </si>
  <si>
    <t>042-338-8364</t>
  </si>
  <si>
    <t>モリタ　トモコ</t>
  </si>
  <si>
    <t>山本　育美</t>
  </si>
  <si>
    <t>多摩市貝取 2-8-2-201</t>
  </si>
  <si>
    <t>080-3023-5919</t>
  </si>
  <si>
    <t>ヤマモト　イクミ</t>
  </si>
  <si>
    <t>32</t>
  </si>
  <si>
    <t>石垣　由貴</t>
  </si>
  <si>
    <t>206-0024</t>
  </si>
  <si>
    <t>多摩市諏訪 2-4-E-704</t>
  </si>
  <si>
    <t>090-4544-2008</t>
  </si>
  <si>
    <t>イシガキ　ユキ</t>
  </si>
  <si>
    <t>中野　理恵</t>
  </si>
  <si>
    <t>多摩市諏訪 2-4-G-203</t>
  </si>
  <si>
    <t>090-4153-4281</t>
  </si>
  <si>
    <t>ナカノ　リエ</t>
  </si>
  <si>
    <t>32</t>
    <phoneticPr fontId="26" type="noConversion"/>
  </si>
  <si>
    <t>佐藤　かおり</t>
    <rPh sb="0" eb="2">
      <t>ｻﾄｳ</t>
    </rPh>
    <phoneticPr fontId="26" type="noConversion"/>
  </si>
  <si>
    <t>206-0001</t>
    <phoneticPr fontId="26" type="noConversion"/>
  </si>
  <si>
    <t>多摩市和田2113-3</t>
    <rPh sb="0" eb="5">
      <t>206-0001</t>
    </rPh>
    <phoneticPr fontId="26" type="noConversion"/>
  </si>
  <si>
    <t>080-5506-4187</t>
    <phoneticPr fontId="26" type="noConversion"/>
  </si>
  <si>
    <t>サトウ　カオリ</t>
    <phoneticPr fontId="26" type="noConversion"/>
  </si>
  <si>
    <t>Ｔｅａｍ池尻</t>
  </si>
  <si>
    <t>横森　英子</t>
  </si>
  <si>
    <t>153-0051</t>
  </si>
  <si>
    <t>目黒区上目黒 5-3-11</t>
  </si>
  <si>
    <t>090-5338-4962</t>
  </si>
  <si>
    <t>ヨコモリ　エイコ</t>
  </si>
  <si>
    <t>鶴川ソフトテニスクラブ</t>
  </si>
  <si>
    <t>林　洋子</t>
  </si>
  <si>
    <t>194-0043</t>
  </si>
  <si>
    <t>町田市成瀬台 4-15-17</t>
  </si>
  <si>
    <t>042-726-8056</t>
  </si>
  <si>
    <t>ハヤシ　ヨウコ</t>
  </si>
  <si>
    <t>柳下　久美子</t>
  </si>
  <si>
    <t>195-0074</t>
  </si>
  <si>
    <t>町田市山崎町 1380ｼｰｱｲﾊｲﾂL805</t>
  </si>
  <si>
    <t>042-792-5310</t>
  </si>
  <si>
    <t>ヤギシタ　クミコ</t>
  </si>
  <si>
    <t>安藤　千賀子</t>
  </si>
  <si>
    <t>215-0027</t>
  </si>
  <si>
    <t>川崎市麻生区岡上 1-16-2-405岡上住宅</t>
  </si>
  <si>
    <t>044-328-9373</t>
  </si>
  <si>
    <t>アンドウ　チカコ</t>
  </si>
  <si>
    <t>鯨岡　信子</t>
  </si>
  <si>
    <t>195-0062</t>
  </si>
  <si>
    <t>町田市大蔵町 526-1</t>
  </si>
  <si>
    <t>090-4010-9298</t>
  </si>
  <si>
    <t>クジラオカ　ノブコ</t>
  </si>
  <si>
    <t>中村　かよ子</t>
  </si>
  <si>
    <t>195-0072</t>
  </si>
  <si>
    <t>町田市金井 2-24-2</t>
  </si>
  <si>
    <t>042-736-2088</t>
  </si>
  <si>
    <t>ナカムラ　カヨコ</t>
  </si>
  <si>
    <t>野﨑　秀子</t>
  </si>
  <si>
    <t>195-0055</t>
  </si>
  <si>
    <t>町田市三輪緑山 3-2112-12 2-209</t>
  </si>
  <si>
    <t>044-981-5880</t>
  </si>
  <si>
    <t>ノザキ　ヒデコ</t>
  </si>
  <si>
    <t>栗田　公子</t>
  </si>
  <si>
    <t>195-0063</t>
  </si>
  <si>
    <t>町田市野津田町 3733-13</t>
  </si>
  <si>
    <t>042-736-4241</t>
  </si>
  <si>
    <t>クリタ　キミコ</t>
  </si>
  <si>
    <t>相原　寿美子</t>
  </si>
  <si>
    <t>川崎市麻生区岡上 1-15-1-101岡上住宅</t>
  </si>
  <si>
    <t>044-987-1741</t>
  </si>
  <si>
    <t>アイハラ　スミコ</t>
  </si>
  <si>
    <t>甲斐　允子</t>
  </si>
  <si>
    <t>252-0235</t>
  </si>
  <si>
    <t>相模原市中央区相生 1-7-17</t>
  </si>
  <si>
    <t>042-755-4877</t>
  </si>
  <si>
    <t>カイ　ミツコ</t>
  </si>
  <si>
    <t>東京アーデル</t>
  </si>
  <si>
    <t>堀越　孝江</t>
  </si>
  <si>
    <t>板橋区板橋 4-35-5</t>
  </si>
  <si>
    <t>03-6780-4907</t>
  </si>
  <si>
    <t>ホリコシ　タカエ</t>
  </si>
  <si>
    <t>生田目　光子</t>
  </si>
  <si>
    <t>193-0932</t>
  </si>
  <si>
    <t>八王子市緑町 20-8</t>
  </si>
  <si>
    <t>042-678-4407</t>
  </si>
  <si>
    <t>ナマタメ　ミツコ</t>
  </si>
  <si>
    <t>佐々木　美知子</t>
  </si>
  <si>
    <t>196-0012</t>
  </si>
  <si>
    <t>昭島市つつじが丘 2-6-22-404</t>
  </si>
  <si>
    <t>042-542-9267</t>
  </si>
  <si>
    <t>ササキ　ミチコ</t>
  </si>
  <si>
    <t>笹川　友子</t>
  </si>
  <si>
    <t>板橋区赤塚 7-13-19</t>
  </si>
  <si>
    <t>03-6904-1064</t>
  </si>
  <si>
    <t>ササガワ　トモコ</t>
  </si>
  <si>
    <t>鈴木　和枝</t>
  </si>
  <si>
    <t>板橋区板橋 3-14-10</t>
  </si>
  <si>
    <t>03-3963-038</t>
  </si>
  <si>
    <t>スズキ　カズエ</t>
  </si>
  <si>
    <t>鈴木　利栄</t>
  </si>
  <si>
    <t>板橋区前野町 1-34-10</t>
  </si>
  <si>
    <t>03-3963-5680</t>
  </si>
  <si>
    <t>スズキ　リエ</t>
  </si>
  <si>
    <t>江澤　嬉子</t>
  </si>
  <si>
    <t>板橋区赤塚 2-19-5</t>
  </si>
  <si>
    <t>090-7285-5238</t>
  </si>
  <si>
    <t>エザワ　ヨシコ</t>
  </si>
  <si>
    <t>伊藤　幹枝</t>
  </si>
  <si>
    <t>荒川区西尾久 2-2-15</t>
  </si>
  <si>
    <t>03-3895-7661</t>
  </si>
  <si>
    <t>イトウ　ミキエ</t>
  </si>
  <si>
    <t>前平　和子</t>
  </si>
  <si>
    <t>板橋区高島平 8-7-16-206</t>
  </si>
  <si>
    <t>03-3935-0931</t>
  </si>
  <si>
    <t>マエヒラ　カズコ</t>
  </si>
  <si>
    <t>竹内　喜久枝</t>
  </si>
  <si>
    <t>111-0034</t>
  </si>
  <si>
    <t>台東区雷門 1-14-4</t>
  </si>
  <si>
    <t>03-3844-4060</t>
  </si>
  <si>
    <t>タケウチ　キクエ</t>
  </si>
  <si>
    <t>山本　充子</t>
  </si>
  <si>
    <t>墨田区墨田 1-13-15</t>
  </si>
  <si>
    <t>090-5808-8822</t>
  </si>
  <si>
    <t>ヤマモト　ミツコ</t>
  </si>
  <si>
    <t>常磐クラブ</t>
  </si>
  <si>
    <t>新家　裕美</t>
  </si>
  <si>
    <t>羽村市羽加美 3-14-2</t>
  </si>
  <si>
    <t>090-8033-6402</t>
  </si>
  <si>
    <t>シンケ　ヒロミ</t>
  </si>
  <si>
    <t>石井　真由美</t>
  </si>
  <si>
    <t>208-0035</t>
  </si>
  <si>
    <t>武蔵村山市中原 2-43-12</t>
  </si>
  <si>
    <t>080-5411-0819</t>
  </si>
  <si>
    <t>イシイ　マユミ</t>
  </si>
  <si>
    <t>池田　理沙</t>
    <phoneticPr fontId="26" type="noConversion"/>
  </si>
  <si>
    <t>336-0024</t>
  </si>
  <si>
    <t>さいたま市南区根岸 5-15-3-1002</t>
  </si>
  <si>
    <t>080-2066-1320</t>
  </si>
  <si>
    <t>イケダ　リサ</t>
  </si>
  <si>
    <t>佐野　ひかり</t>
  </si>
  <si>
    <t>184-0011</t>
  </si>
  <si>
    <t>小金井市東町 4-38-17-401</t>
  </si>
  <si>
    <t>080-5649-3984</t>
  </si>
  <si>
    <t>サノ　ヒカリ</t>
  </si>
  <si>
    <t>佐藤　麻央</t>
  </si>
  <si>
    <t>198-0032</t>
  </si>
  <si>
    <t>青梅市野上町 3-1-14</t>
  </si>
  <si>
    <t>080-2008-9244</t>
  </si>
  <si>
    <t>サトウ　マオ</t>
  </si>
  <si>
    <t>洲之内　麻紀</t>
  </si>
  <si>
    <t>190-1212</t>
  </si>
  <si>
    <t>西多摩郡瑞穂町殿ケ谷629-2-2-102</t>
  </si>
  <si>
    <t>070-7542-8987</t>
  </si>
  <si>
    <t>スノウチ　マキ</t>
  </si>
  <si>
    <t>豊島アゼリア</t>
  </si>
  <si>
    <t>北澤　久美江</t>
  </si>
  <si>
    <t>170-0013</t>
  </si>
  <si>
    <t>豊島区東池袋 2-32-26</t>
  </si>
  <si>
    <t>03-3984-6473</t>
  </si>
  <si>
    <t>キタザワ　クミエ</t>
  </si>
  <si>
    <t>小林　京子</t>
  </si>
  <si>
    <t>179-0074</t>
  </si>
  <si>
    <t>練馬区春日町 2-28-4</t>
  </si>
  <si>
    <t>03-3990-0973</t>
  </si>
  <si>
    <t>コバヤシ　キョウコ</t>
  </si>
  <si>
    <t>内山　カオル</t>
  </si>
  <si>
    <t>ウチヤマ　カオル</t>
  </si>
  <si>
    <t>三好　未江子</t>
  </si>
  <si>
    <t>170-0002</t>
  </si>
  <si>
    <t>豊島区巣鴨 1-33-5-802</t>
  </si>
  <si>
    <t>03-3941-4739</t>
  </si>
  <si>
    <t>ミヨシ　ミエコ</t>
  </si>
  <si>
    <t>河合　滋子</t>
  </si>
  <si>
    <t>豊島区西巣鴨 2-9-2</t>
  </si>
  <si>
    <t>03-3918-3246</t>
  </si>
  <si>
    <t>カワイ　シゲコ</t>
  </si>
  <si>
    <t>小沢　文子</t>
  </si>
  <si>
    <t>144-0053</t>
  </si>
  <si>
    <t>大田区蒲田本町 1-1-4-707</t>
  </si>
  <si>
    <t>03-3734-7453</t>
  </si>
  <si>
    <t>オザワ　フミコ</t>
  </si>
  <si>
    <t>富　登志恵</t>
  </si>
  <si>
    <t>213-0001</t>
  </si>
  <si>
    <t>川崎市高津区溝口 3-11-47-502</t>
  </si>
  <si>
    <t>090-2435-3959</t>
  </si>
  <si>
    <t>トミ　トシエ</t>
  </si>
  <si>
    <t>宮路　富江</t>
  </si>
  <si>
    <t>125-0033</t>
  </si>
  <si>
    <t>葛飾区東水元 2-31-10</t>
  </si>
  <si>
    <t>090-2635-5598</t>
    <phoneticPr fontId="26" type="noConversion"/>
  </si>
  <si>
    <t>ミヤジ　トミエ</t>
  </si>
  <si>
    <t>四位　良子</t>
  </si>
  <si>
    <t>江東区大島 4-6-21-402</t>
  </si>
  <si>
    <t>090-8592-7268</t>
  </si>
  <si>
    <t>シイ　ヨシコ</t>
  </si>
  <si>
    <t>白井　紀代美</t>
  </si>
  <si>
    <t>品川区小山台 1-8-10</t>
  </si>
  <si>
    <t>090-4379-4009</t>
  </si>
  <si>
    <t>シライ　キヨミ</t>
  </si>
  <si>
    <t>稲塚　典子</t>
  </si>
  <si>
    <t>161-0033</t>
  </si>
  <si>
    <t>新宿区下落合 3-14-21-707</t>
  </si>
  <si>
    <t>090-8104-3077</t>
  </si>
  <si>
    <t>イナヅカ　ノリコ</t>
  </si>
  <si>
    <t>磯田　厚子</t>
  </si>
  <si>
    <t>227-0061</t>
  </si>
  <si>
    <t>横浜市青葉区桜台 1-3</t>
  </si>
  <si>
    <t>090-5525-0822</t>
  </si>
  <si>
    <t>イソダ　アツコ</t>
  </si>
  <si>
    <t>金井　祐三子</t>
  </si>
  <si>
    <t>223-0062</t>
  </si>
  <si>
    <t>横浜市港北区日吉本町 6-65-8</t>
  </si>
  <si>
    <t>090-6108-7449</t>
  </si>
  <si>
    <t>カナイ　ユミコ</t>
  </si>
  <si>
    <t>藤瀬　智美</t>
  </si>
  <si>
    <t>194-0203</t>
  </si>
  <si>
    <t>町田市図師町 84-120</t>
  </si>
  <si>
    <t>090-3533-1018</t>
  </si>
  <si>
    <t>フジセ　トモミ</t>
  </si>
  <si>
    <t>上出　真理</t>
  </si>
  <si>
    <t>222-0037</t>
  </si>
  <si>
    <t>横浜市港北区大倉山 4-29-9-3</t>
  </si>
  <si>
    <t>090-4346-0109</t>
  </si>
  <si>
    <t>カミデ　マリ</t>
  </si>
  <si>
    <t>38</t>
  </si>
  <si>
    <t>Ｎｉｋｏｎ</t>
    <phoneticPr fontId="26" type="noConversion"/>
  </si>
  <si>
    <t>池田　陽子</t>
  </si>
  <si>
    <t>142-0054</t>
  </si>
  <si>
    <t>品川区西中延　3-12-15</t>
  </si>
  <si>
    <t>090-9957-7860</t>
  </si>
  <si>
    <t>イケダ　ヨウコ</t>
  </si>
  <si>
    <t>日本製鉄クラブ</t>
  </si>
  <si>
    <t>伊藤　美希</t>
  </si>
  <si>
    <t>府中市白糸台 2-2-18 ｸﾞﾚﾝｱﾐﾆﾃｨⅠ-205</t>
  </si>
  <si>
    <t>090-5790-3404</t>
  </si>
  <si>
    <t>イトウ　ミキ</t>
  </si>
  <si>
    <t>荒平　絢子</t>
  </si>
  <si>
    <t>192-0354</t>
  </si>
  <si>
    <t>八王子市松が谷 33-6</t>
  </si>
  <si>
    <t>090-7642-1889</t>
  </si>
  <si>
    <t>アラヒラ　ジュンコ</t>
  </si>
  <si>
    <t>40</t>
    <phoneticPr fontId="26" type="noConversion"/>
  </si>
  <si>
    <t>練馬ソフト</t>
  </si>
  <si>
    <t>高橋　三枝子</t>
  </si>
  <si>
    <t>179-076</t>
  </si>
  <si>
    <t>練馬区土支田 3-29-33</t>
  </si>
  <si>
    <t>090-3576-2531</t>
  </si>
  <si>
    <t>タカハシ　ミエコ</t>
  </si>
  <si>
    <t>春藤　麻美</t>
  </si>
  <si>
    <t>練馬区春日町 6-1-11</t>
  </si>
  <si>
    <t>090-4707-7649</t>
  </si>
  <si>
    <t>シュンドウ　アサミ</t>
  </si>
  <si>
    <t>澤﨑　美幸</t>
  </si>
  <si>
    <t>177-0034</t>
  </si>
  <si>
    <t>練馬区富士見台 4-13-22</t>
  </si>
  <si>
    <t>090-5786-1512</t>
  </si>
  <si>
    <t>サワサキ　ミユキ</t>
  </si>
  <si>
    <t>金井　久美子</t>
  </si>
  <si>
    <t>178-0061</t>
  </si>
  <si>
    <t>練馬区大泉学園町 7-6-9</t>
  </si>
  <si>
    <t>090-4745-3253</t>
  </si>
  <si>
    <t>カナイ　クミコ</t>
  </si>
  <si>
    <t>引口　直子</t>
  </si>
  <si>
    <t>178-0064</t>
  </si>
  <si>
    <t>練馬区南大泉 2-19-30</t>
  </si>
  <si>
    <t>03-6316-5918</t>
  </si>
  <si>
    <t>ヒキグチ　ナオコ</t>
  </si>
  <si>
    <t>谷内　清美</t>
  </si>
  <si>
    <t>176-0002</t>
  </si>
  <si>
    <t>練馬区桜台 1-22-6-401</t>
  </si>
  <si>
    <t>090-3215-8032</t>
  </si>
  <si>
    <t>タニウチ　キヨミ</t>
  </si>
  <si>
    <t>田草川　啓子</t>
  </si>
  <si>
    <t>練馬区桜台 3-43-5</t>
  </si>
  <si>
    <t>03-3993-0645</t>
  </si>
  <si>
    <t>タグサガワ　ヒロコ</t>
  </si>
  <si>
    <t>千口　亜希子</t>
  </si>
  <si>
    <t>練馬区大泉学園町 1-17-35</t>
  </si>
  <si>
    <t>090-2232-2600</t>
  </si>
  <si>
    <t>チグチ　アキコ</t>
  </si>
  <si>
    <t>湯田　典子</t>
  </si>
  <si>
    <t>練馬区南大泉 1-19-19</t>
  </si>
  <si>
    <t>090-7252-0619</t>
  </si>
  <si>
    <t>ユダ　ノリコ</t>
  </si>
  <si>
    <t>堀口　夏子</t>
  </si>
  <si>
    <t>練馬区富士見台4-36-18</t>
  </si>
  <si>
    <t>090-4134-7127</t>
  </si>
  <si>
    <t>ホリグチ　ナツコ</t>
  </si>
  <si>
    <t>遠藤　真由美</t>
  </si>
  <si>
    <t>177-0041</t>
  </si>
  <si>
    <t>練馬区石神井町 7-3-23-2205</t>
  </si>
  <si>
    <t>090-4203-0356</t>
  </si>
  <si>
    <t>エンドウ　マユミ</t>
  </si>
  <si>
    <t>冨田　久美</t>
  </si>
  <si>
    <t>173-0037</t>
  </si>
  <si>
    <t>板橋区小茂根 3-9-8-312</t>
  </si>
  <si>
    <t>090-9625-3832</t>
  </si>
  <si>
    <t>トミタ　ヒサミ</t>
  </si>
  <si>
    <t>河口　時子</t>
  </si>
  <si>
    <t>176-0004</t>
  </si>
  <si>
    <t>練馬区小竹町 2-13-4</t>
  </si>
  <si>
    <t>03-5339-4433</t>
  </si>
  <si>
    <t>カワグチ　トキコ</t>
  </si>
  <si>
    <t>比護　純子</t>
  </si>
  <si>
    <t>練馬区小竹町 2-47-6</t>
  </si>
  <si>
    <t>090-6937-7458</t>
  </si>
  <si>
    <t>ヒゴ　ジュンコ</t>
  </si>
  <si>
    <t>小口　洋子</t>
  </si>
  <si>
    <t>170-0011</t>
  </si>
  <si>
    <t>豊島区池袋本町 1-8-17</t>
  </si>
  <si>
    <t>090-2731-9653</t>
  </si>
  <si>
    <t>コグチ　ヨウコ</t>
  </si>
  <si>
    <t>三野　美智</t>
  </si>
  <si>
    <t>練馬区桜台 5-29-7</t>
  </si>
  <si>
    <t>03-3992-3711</t>
  </si>
  <si>
    <t>ミノ　ミチ</t>
  </si>
  <si>
    <t>西本　道子</t>
  </si>
  <si>
    <t>176-0001</t>
  </si>
  <si>
    <t>練馬区練馬 4-2-20</t>
  </si>
  <si>
    <t>03-3992-3053</t>
  </si>
  <si>
    <t>ニシモト　ミチコ</t>
  </si>
  <si>
    <t>岩井　睦美</t>
  </si>
  <si>
    <t>練馬区練馬 1-30-6</t>
  </si>
  <si>
    <t>03-3948-1456</t>
  </si>
  <si>
    <t>イワイ　ムツコ</t>
  </si>
  <si>
    <t>松本　こづゑ</t>
  </si>
  <si>
    <t>179-0085</t>
  </si>
  <si>
    <t>練馬区早宮 1-6-1-304</t>
  </si>
  <si>
    <t>03-6914-6785</t>
  </si>
  <si>
    <t>マツモト　コズエ</t>
  </si>
  <si>
    <t>松元　典子</t>
  </si>
  <si>
    <t>177-0045</t>
  </si>
  <si>
    <t>練馬区石神井台 2-8-6</t>
  </si>
  <si>
    <t>03-3997-5658</t>
  </si>
  <si>
    <t>マツモト　ノリコ</t>
  </si>
  <si>
    <t>高瀬　佐江子</t>
  </si>
  <si>
    <t>176-0024</t>
  </si>
  <si>
    <t>練馬区中村 1-12-11-101</t>
  </si>
  <si>
    <t>090-9852-9091</t>
  </si>
  <si>
    <t>タカセ　サエコ</t>
  </si>
  <si>
    <t>水嶋　由美子</t>
  </si>
  <si>
    <t>176-0025</t>
  </si>
  <si>
    <t>練馬区中村南 2-22-15</t>
  </si>
  <si>
    <t>090-2443-0698</t>
  </si>
  <si>
    <t>ミズシマ　ユミコ</t>
  </si>
  <si>
    <t>深町　由香</t>
  </si>
  <si>
    <t>練馬区石神井町 6-31-4</t>
  </si>
  <si>
    <t>090-6481-3141</t>
  </si>
  <si>
    <t>フカマチ　ユカ</t>
  </si>
  <si>
    <t>鈴木　栄都子</t>
  </si>
  <si>
    <t>202-0002</t>
  </si>
  <si>
    <t>西東京市ひばりが丘北 3-4-18</t>
  </si>
  <si>
    <t>080-2672-9552</t>
  </si>
  <si>
    <t>スズキ　エツコ</t>
  </si>
  <si>
    <t>渡辺　敦子</t>
  </si>
  <si>
    <t>177-0044</t>
  </si>
  <si>
    <t>練馬区上石神井 3-29-5-301</t>
  </si>
  <si>
    <t>090-7261-9834</t>
  </si>
  <si>
    <t>ワタナベ　アツコ</t>
  </si>
  <si>
    <t>小林　敬子</t>
  </si>
  <si>
    <t>176-0021</t>
  </si>
  <si>
    <t>練馬区貫井 4-5-9</t>
  </si>
  <si>
    <t>03-3990-0344</t>
  </si>
  <si>
    <t>コバヤシ　ケイコ</t>
  </si>
  <si>
    <t>福島　芳子</t>
  </si>
  <si>
    <t>176-0061</t>
  </si>
  <si>
    <t>練馬区大泉学園町 5-37-20</t>
  </si>
  <si>
    <t>03-3923-0529</t>
  </si>
  <si>
    <t>フクシマ　ヨシコ</t>
  </si>
  <si>
    <t>河合　順子</t>
  </si>
  <si>
    <t>178-0065</t>
  </si>
  <si>
    <t>練馬区西大泉 4-19-8</t>
  </si>
  <si>
    <t>03-3921-9424</t>
  </si>
  <si>
    <t>カワイ　ジュンコ</t>
  </si>
  <si>
    <t>石田　理絵</t>
  </si>
  <si>
    <t>176-0022</t>
  </si>
  <si>
    <t>練馬区向山 1-17-9-104</t>
  </si>
  <si>
    <t>03-5241-8540</t>
  </si>
  <si>
    <t>イシダ　リエ</t>
  </si>
  <si>
    <t>小川　美樹</t>
  </si>
  <si>
    <t>板橋区向原 1-8-10</t>
  </si>
  <si>
    <t>03-3955-4549</t>
  </si>
  <si>
    <t>オガワ　ミキ</t>
  </si>
  <si>
    <t>原田　桂子</t>
  </si>
  <si>
    <t>練馬区石神井町3-20-19ｸﾞﾗﾝｼｬﾘｵ石神井305</t>
  </si>
  <si>
    <t>090-8626-3276</t>
  </si>
  <si>
    <t>ハラダ　ケイコ</t>
  </si>
  <si>
    <t>藤本　真美</t>
  </si>
  <si>
    <t>165-0021</t>
  </si>
  <si>
    <t>中野区丸山 2-23-27</t>
  </si>
  <si>
    <t>03-6326-9089</t>
  </si>
  <si>
    <t>フジモト　マミ</t>
  </si>
  <si>
    <t>田中　洋子</t>
  </si>
  <si>
    <t>179-0082</t>
  </si>
  <si>
    <t>練馬区錦 2-13-4</t>
  </si>
  <si>
    <t>090-5510-5468</t>
  </si>
  <si>
    <t>タナカ　ヨウコ</t>
  </si>
  <si>
    <t>鈴木　公子</t>
  </si>
  <si>
    <t>177-0031</t>
  </si>
  <si>
    <t>練馬区三原台 3-10-16</t>
  </si>
  <si>
    <t>090-6108-2191</t>
  </si>
  <si>
    <t>スズキ　キミコ</t>
  </si>
  <si>
    <t>高島　公子</t>
  </si>
  <si>
    <t>177-0033</t>
  </si>
  <si>
    <t>練馬区高野台 1-21-6-101</t>
  </si>
  <si>
    <t>03-3996-1653</t>
  </si>
  <si>
    <t>タカシマ　キヨミ</t>
  </si>
  <si>
    <t>小林　奈緒美</t>
  </si>
  <si>
    <t>203-0054</t>
  </si>
  <si>
    <t>東久留米市中央町 3-23-4</t>
  </si>
  <si>
    <t>090-9010-7212</t>
  </si>
  <si>
    <t>コバヤシ　ナオミ</t>
  </si>
  <si>
    <t>金田　真由美</t>
  </si>
  <si>
    <t>179-0075</t>
  </si>
  <si>
    <t>練馬区高松 4-11-19</t>
  </si>
  <si>
    <t>090-3472-9135</t>
  </si>
  <si>
    <t>カネダ　マユミ</t>
  </si>
  <si>
    <t>川畑　佳子</t>
  </si>
  <si>
    <t>練馬区富士見台3-59-6-105</t>
  </si>
  <si>
    <t>090-4090-6812</t>
  </si>
  <si>
    <t>カワバタ　ヨシコ</t>
  </si>
  <si>
    <t>小栁　あおい</t>
  </si>
  <si>
    <t>板橋区東新町 1-25-10-301</t>
  </si>
  <si>
    <t>080-3578-4343</t>
  </si>
  <si>
    <t>コヤナギ　アオイ</t>
  </si>
  <si>
    <t>金田　奈々美</t>
  </si>
  <si>
    <t>練馬区旭町 2-39-4-209</t>
  </si>
  <si>
    <t>090-6044-0430</t>
  </si>
  <si>
    <t>カネダ　ナナミ</t>
  </si>
  <si>
    <t>市原　恵美</t>
  </si>
  <si>
    <t>173-0036</t>
  </si>
  <si>
    <t>板橋区向原 1-17-3</t>
  </si>
  <si>
    <t>080-5034-7379</t>
  </si>
  <si>
    <t>イチハラ　エミ</t>
  </si>
  <si>
    <t>矢野　恵子</t>
  </si>
  <si>
    <t>177-0035</t>
  </si>
  <si>
    <t>練馬区南田中 5-24-9</t>
  </si>
  <si>
    <t>090-6257-2207</t>
  </si>
  <si>
    <t>ヤノ　ケイコ</t>
  </si>
  <si>
    <t>柿崎　瞳</t>
  </si>
  <si>
    <t>176-0014</t>
  </si>
  <si>
    <t>練馬区豊玉南 1-17-5-101</t>
  </si>
  <si>
    <t>090-5578-1283</t>
  </si>
  <si>
    <t>カキザキ　ヒトミ</t>
  </si>
  <si>
    <t>090-8582-6684</t>
  </si>
  <si>
    <t>練馬区春日町 2-28-4　内山方</t>
  </si>
  <si>
    <t>090-5815-6180</t>
  </si>
  <si>
    <t>岩永　直子</t>
  </si>
  <si>
    <t>練馬区練馬 2-23-14</t>
  </si>
  <si>
    <t>090-9209-6477</t>
  </si>
  <si>
    <t>イワナガ　ナオコ</t>
  </si>
  <si>
    <t>浦　綾子</t>
  </si>
  <si>
    <t>練馬区春日町 2-9-18</t>
  </si>
  <si>
    <t>090-5824-8124</t>
  </si>
  <si>
    <t>ウラ　アヤコ</t>
  </si>
  <si>
    <t>福山　いづ美</t>
  </si>
  <si>
    <t>練馬区上石神井 3-6-29</t>
  </si>
  <si>
    <t>070－5580－0609</t>
  </si>
  <si>
    <t>フクヤマ　イズミ</t>
  </si>
  <si>
    <t>池田　博子</t>
  </si>
  <si>
    <t>178－0062</t>
  </si>
  <si>
    <t>練馬区大泉町 1-21-34</t>
  </si>
  <si>
    <t>03-5387-6217</t>
  </si>
  <si>
    <t>イケダ　ヒロコ</t>
  </si>
  <si>
    <t>髙瀨　佐江子</t>
  </si>
  <si>
    <t>練馬区中村 1-12-11-106</t>
  </si>
  <si>
    <t>巴　並子</t>
  </si>
  <si>
    <t>練馬区練馬 3-10-11</t>
  </si>
  <si>
    <t>090-5401-5772</t>
  </si>
  <si>
    <t>トモエ　ナミコ</t>
  </si>
  <si>
    <t>桒原　有紀</t>
  </si>
  <si>
    <t>176-0013</t>
  </si>
  <si>
    <t>練馬区豊玉中 1-3-7</t>
  </si>
  <si>
    <t>090-5310-9149</t>
  </si>
  <si>
    <t>クワハラ　ユキ</t>
  </si>
  <si>
    <t>原田　菜々子</t>
    <rPh sb="0" eb="2">
      <t>ﾊﾗﾀﾞ</t>
    </rPh>
    <rPh sb="3" eb="4">
      <t>ｻｲ</t>
    </rPh>
    <rPh sb="5" eb="6">
      <t>ｺ</t>
    </rPh>
    <phoneticPr fontId="26" type="noConversion"/>
  </si>
  <si>
    <t>179-0073</t>
    <phoneticPr fontId="26" type="noConversion"/>
  </si>
  <si>
    <t>練馬区早宮4-16-13</t>
    <rPh sb="0" eb="2">
      <t>ﾈﾘﾏ</t>
    </rPh>
    <rPh sb="2" eb="3">
      <t>ｸ</t>
    </rPh>
    <rPh sb="3" eb="5">
      <t>ﾊﾔﾐﾔ</t>
    </rPh>
    <phoneticPr fontId="26" type="noConversion"/>
  </si>
  <si>
    <t>090-2404-5419</t>
    <phoneticPr fontId="26" type="noConversion"/>
  </si>
  <si>
    <t>ハラダ　ナナミ</t>
    <phoneticPr fontId="26" type="noConversion"/>
  </si>
  <si>
    <t>三戸　礼子</t>
    <rPh sb="0" eb="1">
      <t>ﾐ</t>
    </rPh>
    <rPh sb="1" eb="2">
      <t>ﾄ</t>
    </rPh>
    <rPh sb="3" eb="5">
      <t>ﾚｲｺ</t>
    </rPh>
    <phoneticPr fontId="26" type="noConversion"/>
  </si>
  <si>
    <t>165-0035</t>
    <phoneticPr fontId="26" type="noConversion"/>
  </si>
  <si>
    <t>中野区白鷺2-13-1-105</t>
    <rPh sb="0" eb="5">
      <t>165-0035</t>
    </rPh>
    <phoneticPr fontId="26" type="noConversion"/>
  </si>
  <si>
    <t>080-7376-5839</t>
    <phoneticPr fontId="26" type="noConversion"/>
  </si>
  <si>
    <t>ミト　レイコ</t>
    <phoneticPr fontId="26" type="noConversion"/>
  </si>
  <si>
    <t>41</t>
  </si>
  <si>
    <t>練馬レディース</t>
  </si>
  <si>
    <t>上村　正枝</t>
  </si>
  <si>
    <t>202-0011</t>
  </si>
  <si>
    <t>西東京市泉町 3-2-2</t>
  </si>
  <si>
    <t>042-424-9057</t>
  </si>
  <si>
    <t>カミムラ　マサエ</t>
  </si>
  <si>
    <t>田口　千惠子</t>
  </si>
  <si>
    <t>176-0005</t>
  </si>
  <si>
    <t>練馬区旭丘 1-49-7</t>
  </si>
  <si>
    <t>080-1127-4121</t>
  </si>
  <si>
    <t>タグチ　チエコ</t>
  </si>
  <si>
    <t>野島　昭代</t>
  </si>
  <si>
    <t>練馬区豊玉中 2-23-8</t>
  </si>
  <si>
    <t>03-3991-1331</t>
  </si>
  <si>
    <t>ノジマ　アキヨ</t>
  </si>
  <si>
    <t>村井　澄恵</t>
  </si>
  <si>
    <t>練馬区早宮 4-27-10</t>
  </si>
  <si>
    <t>03-3992-2588</t>
  </si>
  <si>
    <t>ムライ　スミエ</t>
  </si>
  <si>
    <t>浅野　喜代美</t>
  </si>
  <si>
    <t>練馬区貫井 3-52-23-207</t>
  </si>
  <si>
    <t>03-3970-0236</t>
  </si>
  <si>
    <t>アサノ　キヨミ</t>
  </si>
  <si>
    <t>川野辺　静子</t>
  </si>
  <si>
    <t>練馬区桜台 5-4-3</t>
  </si>
  <si>
    <t>03-3991-9630</t>
  </si>
  <si>
    <t>カワノベ　シズコ</t>
  </si>
  <si>
    <t>川本　美登里</t>
  </si>
  <si>
    <t>練馬区中村南 2-8-13</t>
  </si>
  <si>
    <t>03-3998-6836</t>
  </si>
  <si>
    <t>カワモト　ミドリ</t>
  </si>
  <si>
    <t>小出　真佐子</t>
  </si>
  <si>
    <t>練馬区中村 2-14-2</t>
  </si>
  <si>
    <t>03-3577-0919</t>
  </si>
  <si>
    <t>コイデ　マサコ</t>
  </si>
  <si>
    <t>高橋　恵美</t>
  </si>
  <si>
    <t>240-0105</t>
  </si>
  <si>
    <t>横須賀市秋谷 1-23-18</t>
  </si>
  <si>
    <t>0468-56-7980</t>
  </si>
  <si>
    <t>タカハシ　エミ</t>
  </si>
  <si>
    <t>滝尾　美雪</t>
  </si>
  <si>
    <t>178-0063</t>
  </si>
  <si>
    <t>練馬区東大泉 3-50-6</t>
  </si>
  <si>
    <t>03-3922-0280</t>
  </si>
  <si>
    <t>タキオ　ミユキ</t>
  </si>
  <si>
    <t>竹松　芳恵</t>
  </si>
  <si>
    <t xml:space="preserve">練馬区東大泉 7-5-14 </t>
  </si>
  <si>
    <t>090-2642-6569</t>
  </si>
  <si>
    <t>タケマツ　ヨシエ</t>
  </si>
  <si>
    <t>藤井　公子</t>
  </si>
  <si>
    <t>西東京市谷戸町 1-22-1-705</t>
  </si>
  <si>
    <t>0424-93-4892</t>
  </si>
  <si>
    <t>フジイ　キミコ</t>
  </si>
  <si>
    <t>五味　弥栄子</t>
  </si>
  <si>
    <t>177-0032</t>
  </si>
  <si>
    <t>練馬区谷原 3-27-27</t>
  </si>
  <si>
    <t>03-3996-5847</t>
  </si>
  <si>
    <t>ゴミ　ヤエコ</t>
  </si>
  <si>
    <t>前田　勝子</t>
  </si>
  <si>
    <t>202-0023</t>
  </si>
  <si>
    <t>西東京市新町 6-2-22</t>
  </si>
  <si>
    <t>0422-55-6584</t>
  </si>
  <si>
    <t>マエダ　カツコ</t>
  </si>
  <si>
    <t>長野　美枝子</t>
  </si>
  <si>
    <t>練馬区旭丘 1-46-13</t>
  </si>
  <si>
    <t>03-3953-1498</t>
  </si>
  <si>
    <t>ナガノ　ミエコ</t>
  </si>
  <si>
    <t>八王子テニス</t>
  </si>
  <si>
    <t>豊田　百子</t>
  </si>
  <si>
    <t>八王子市散田町 2-45-13</t>
  </si>
  <si>
    <t>042-662-8557</t>
  </si>
  <si>
    <t>トヨダ　モモコ</t>
  </si>
  <si>
    <t>森　ひで子</t>
  </si>
  <si>
    <t>八王子市散田町 5-21-6</t>
  </si>
  <si>
    <t>042-668-5630</t>
  </si>
  <si>
    <t>モリ　ヒデコ</t>
  </si>
  <si>
    <t>岡村　恭子</t>
  </si>
  <si>
    <t>193-0801</t>
  </si>
  <si>
    <t>八王子市川口町 1861</t>
  </si>
  <si>
    <t>042-654-3380</t>
  </si>
  <si>
    <t>オカムラ　キョウコ</t>
  </si>
  <si>
    <t>東村山ＳＴＣ</t>
    <phoneticPr fontId="26" type="noConversion"/>
  </si>
  <si>
    <t>中島　しづゑ</t>
  </si>
  <si>
    <t>189-0012</t>
  </si>
  <si>
    <t>東村山市萩山町3-17-12-205</t>
    <phoneticPr fontId="26" type="noConversion"/>
  </si>
  <si>
    <t>090-3428-8027</t>
  </si>
  <si>
    <t>ナカジマ　シヅエ</t>
  </si>
  <si>
    <t>澤田　節恵</t>
  </si>
  <si>
    <t>189-0001</t>
  </si>
  <si>
    <t>東村山市秋津町 3-36-12</t>
  </si>
  <si>
    <t>042-396-0505</t>
  </si>
  <si>
    <t>サワダ　セツエ</t>
  </si>
  <si>
    <t>鈴木　啓子</t>
  </si>
  <si>
    <t>東村山市恩多町 4-11-11</t>
  </si>
  <si>
    <t>042-395-7855</t>
  </si>
  <si>
    <t>スズキ　ケイコ</t>
  </si>
  <si>
    <t>春山　和美</t>
  </si>
  <si>
    <t>189-0014</t>
  </si>
  <si>
    <t>東村山市本町 3-5-34-507</t>
  </si>
  <si>
    <t>042-392-9099</t>
  </si>
  <si>
    <t>ハルヤマ　カズミ</t>
  </si>
  <si>
    <t>広瀬　恵美子</t>
  </si>
  <si>
    <t>189-0026</t>
  </si>
  <si>
    <t>東村山市多摩湖町 1-22-3</t>
  </si>
  <si>
    <t>042-396-5254</t>
  </si>
  <si>
    <t>ヒロセ　エミコ</t>
  </si>
  <si>
    <t>松原　千代子</t>
  </si>
  <si>
    <t>東村山市恩多町 2-30-1-2-304</t>
  </si>
  <si>
    <t>042-394-5718</t>
  </si>
  <si>
    <t>マツバラ　チヨコ</t>
  </si>
  <si>
    <t>五十嵐　浩美</t>
  </si>
  <si>
    <t>東村山市恩多町 1-3-19</t>
  </si>
  <si>
    <t>042-394-6081</t>
  </si>
  <si>
    <t>イガラシ　ヒロミ</t>
  </si>
  <si>
    <t>川口　優子</t>
  </si>
  <si>
    <t>189-0024</t>
  </si>
  <si>
    <t>東村山市富士見町 1-12-2-3-403</t>
  </si>
  <si>
    <t>042-398-1585</t>
  </si>
  <si>
    <t>カワグチ　ユウコ</t>
  </si>
  <si>
    <t>岡田　一恵</t>
  </si>
  <si>
    <t>東村山市恩多町 4-42-21</t>
  </si>
  <si>
    <t>042-396-9138</t>
  </si>
  <si>
    <t>オカダ　カズエ</t>
  </si>
  <si>
    <t>上利　惠</t>
  </si>
  <si>
    <t>189-0013</t>
  </si>
  <si>
    <t>東村山市栄町 1-33-1</t>
  </si>
  <si>
    <t>090-2327-2266</t>
  </si>
  <si>
    <t>アガリ　メグミ</t>
  </si>
  <si>
    <t>牛澤　貴久子</t>
  </si>
  <si>
    <t>東村山市富士見町 2-10-70</t>
  </si>
  <si>
    <t>042-395-7070</t>
  </si>
  <si>
    <t>ウシザワ　キクコ</t>
  </si>
  <si>
    <t>小野　美幸</t>
  </si>
  <si>
    <t>小平市学園西町 3-23-13</t>
  </si>
  <si>
    <t>042-341-9449</t>
  </si>
  <si>
    <t>オノ　ミユキ</t>
  </si>
  <si>
    <t>久保田　倫子</t>
  </si>
  <si>
    <t>359-0023</t>
  </si>
  <si>
    <t>所沢市東所沢和田 2-29-12</t>
  </si>
  <si>
    <t>080-5380-4047</t>
  </si>
  <si>
    <t>クボタ　リンコ</t>
  </si>
  <si>
    <t>松木　秀代</t>
  </si>
  <si>
    <t>東村山市富士見町 1-13-20-713</t>
  </si>
  <si>
    <t>042-394-8566</t>
  </si>
  <si>
    <t>マツキ　ヒデコ</t>
  </si>
  <si>
    <t>畔上　泉</t>
  </si>
  <si>
    <t>東村山市恩多町 5-27-36</t>
  </si>
  <si>
    <t>042-397-7994</t>
  </si>
  <si>
    <t>アゼガミ　イズミ</t>
  </si>
  <si>
    <t>秋本　啓美</t>
  </si>
  <si>
    <t>358-0012</t>
  </si>
  <si>
    <t>入間市東藤沢 7-33-11-411</t>
  </si>
  <si>
    <t>090-1817-1439</t>
  </si>
  <si>
    <t>アキモト　ヨシミ</t>
  </si>
  <si>
    <t>小澤　瑞恵</t>
  </si>
  <si>
    <t>124-0013</t>
  </si>
  <si>
    <t>葛飾区東立石2-5-4</t>
  </si>
  <si>
    <t>03-3696-0160</t>
  </si>
  <si>
    <t>オザワ　ミズエ</t>
  </si>
  <si>
    <t>荒井　里美</t>
    <rPh sb="0" eb="2">
      <t>アライ</t>
    </rPh>
    <rPh sb="3" eb="5">
      <t>サトミ</t>
    </rPh>
    <phoneticPr fontId="19"/>
  </si>
  <si>
    <t>208-0032</t>
    <phoneticPr fontId="19"/>
  </si>
  <si>
    <t>武蔵村山市三ツ木1-46-13</t>
    <rPh sb="0" eb="8">
      <t>208-0032</t>
    </rPh>
    <phoneticPr fontId="19"/>
  </si>
  <si>
    <t>080-6588-6511</t>
    <phoneticPr fontId="19"/>
  </si>
  <si>
    <t>アライ　サトミ</t>
    <phoneticPr fontId="19"/>
  </si>
  <si>
    <t>家村　むつみ</t>
  </si>
  <si>
    <t>東大和市南街 5-77-8</t>
  </si>
  <si>
    <t>090-7223-7644</t>
  </si>
  <si>
    <t>イエムラ　ムツミ</t>
  </si>
  <si>
    <t>奥住　初枝</t>
  </si>
  <si>
    <t>東大和市南街 6-29-2</t>
  </si>
  <si>
    <t>042-563-0281</t>
  </si>
  <si>
    <t>オクズミ　ハツエ</t>
  </si>
  <si>
    <t>清水　静子</t>
  </si>
  <si>
    <t>東大和市南街 2-28-1</t>
  </si>
  <si>
    <t>042-564-8219</t>
  </si>
  <si>
    <t>シミズ　シズコ</t>
  </si>
  <si>
    <t>町田　栄子</t>
  </si>
  <si>
    <t>207-0013</t>
  </si>
  <si>
    <t>東大和市向原 4-4-8</t>
  </si>
  <si>
    <t>042-565-3757</t>
  </si>
  <si>
    <t>マチダ　エイコ</t>
  </si>
  <si>
    <t>柴田　陽子</t>
  </si>
  <si>
    <t>207-0012</t>
  </si>
  <si>
    <t>東大和市新堀 3-6-5</t>
  </si>
  <si>
    <t>042-562-3218</t>
  </si>
  <si>
    <t>シバタ　ヨウコ</t>
  </si>
  <si>
    <t>山﨑　知子</t>
  </si>
  <si>
    <t>日野市多摩平 6-4-13</t>
  </si>
  <si>
    <t>042-587-1638</t>
  </si>
  <si>
    <t>ヤマザキ　トモコ</t>
  </si>
  <si>
    <t>川﨑　博子</t>
  </si>
  <si>
    <t>191-0015</t>
  </si>
  <si>
    <t>日野市川辺堀之内 542-8</t>
  </si>
  <si>
    <t>042-584-9500</t>
  </si>
  <si>
    <t>カワサキ　ヒロコ</t>
  </si>
  <si>
    <t>市川　智津子</t>
  </si>
  <si>
    <t>191-0023</t>
  </si>
  <si>
    <t>日野市万願寺 2-27-24</t>
  </si>
  <si>
    <t>042-584-1657</t>
  </si>
  <si>
    <t>イチカワ　チヅコ</t>
  </si>
  <si>
    <t>目黒　佐和子</t>
  </si>
  <si>
    <t>191-0043</t>
  </si>
  <si>
    <t>日野市平山 3-21-14</t>
  </si>
  <si>
    <t>042-591-6605</t>
  </si>
  <si>
    <t>メグロ　サワコ</t>
  </si>
  <si>
    <t>小嶋　保代</t>
  </si>
  <si>
    <t>191-0011</t>
  </si>
  <si>
    <t>日野市日野本町 4-8-15</t>
  </si>
  <si>
    <t>042-581-8489</t>
  </si>
  <si>
    <t>コジマ　ヤスヨ</t>
  </si>
  <si>
    <t>三上　幸子</t>
  </si>
  <si>
    <t>日野市平山 6-16-13</t>
  </si>
  <si>
    <t>042-591-0186</t>
  </si>
  <si>
    <t>ミカミ　サチコ</t>
  </si>
  <si>
    <t>西澤　恵子</t>
  </si>
  <si>
    <t>191-0065</t>
  </si>
  <si>
    <t>日野市旭ヶ丘 2-38-7</t>
  </si>
  <si>
    <t>042-582-2830</t>
  </si>
  <si>
    <t>ニシザワ　ケイコ</t>
  </si>
  <si>
    <t>松岡　万佐子</t>
  </si>
  <si>
    <t>日野市旭ヶ丘 1-23-1-505</t>
  </si>
  <si>
    <t>042-583-8087</t>
  </si>
  <si>
    <t>マツオカ　マサコ</t>
  </si>
  <si>
    <t>山田　江里</t>
  </si>
  <si>
    <t>183-0025</t>
  </si>
  <si>
    <t>府中市矢崎 1-4-7</t>
  </si>
  <si>
    <t>042-358-2555</t>
  </si>
  <si>
    <t>ヤマダ　エリ</t>
  </si>
  <si>
    <t>菊地　則子</t>
  </si>
  <si>
    <t>183-0021</t>
  </si>
  <si>
    <t>府中市片町 2-20-3-301</t>
  </si>
  <si>
    <t>042-207-5486</t>
  </si>
  <si>
    <t>キクチ　ノリコ</t>
  </si>
  <si>
    <t>鹿島　八重子</t>
  </si>
  <si>
    <t>日野市平山 2-11-6</t>
  </si>
  <si>
    <t>042-592-0712</t>
  </si>
  <si>
    <t>カシマ　ヤエコ</t>
  </si>
  <si>
    <t>徳永　えりか</t>
  </si>
  <si>
    <t>191-0012</t>
  </si>
  <si>
    <t>日野市日野 5957</t>
  </si>
  <si>
    <t>090-2206-5271</t>
  </si>
  <si>
    <t>トクナガ　エリカ</t>
  </si>
  <si>
    <t>45</t>
  </si>
  <si>
    <t>金倉　香</t>
  </si>
  <si>
    <t>191-0055</t>
  </si>
  <si>
    <t>日野市西平山3-1-1</t>
  </si>
  <si>
    <t>090-5579-6839</t>
  </si>
  <si>
    <t>カネクラ　カオル</t>
  </si>
  <si>
    <t>浅田　ひとみ</t>
  </si>
  <si>
    <t>171-0021</t>
  </si>
  <si>
    <t>豊島区西池袋 4-19-1-303</t>
  </si>
  <si>
    <t>03-3973-0642</t>
  </si>
  <si>
    <t>アサダ　ヒトミ</t>
  </si>
  <si>
    <t>佐久間　舞</t>
  </si>
  <si>
    <t>170-0012</t>
  </si>
  <si>
    <t>豊島区上池袋 1-35-12-103</t>
  </si>
  <si>
    <t>090-8341-8558</t>
  </si>
  <si>
    <t>サクマ　マイ</t>
  </si>
  <si>
    <t>田林　智子</t>
  </si>
  <si>
    <t>194-0045</t>
  </si>
  <si>
    <t>町田市南成瀬 8-10-27</t>
  </si>
  <si>
    <t>042-729-0780</t>
  </si>
  <si>
    <t>タバヤシ　トモコ</t>
  </si>
  <si>
    <t>慶野　莉緒</t>
  </si>
  <si>
    <t>344-0023</t>
  </si>
  <si>
    <t>春日部市大枝 342-26</t>
  </si>
  <si>
    <t>090-2206-3969</t>
  </si>
  <si>
    <t>カノ　リオ</t>
  </si>
  <si>
    <t>宮原　れんげ</t>
  </si>
  <si>
    <t>132-0035</t>
  </si>
  <si>
    <t>江戸川区平井6-36-12　ｻﾝｸﾚｲﾄﾞﾙ平井川503</t>
  </si>
  <si>
    <t>090-6844-4919</t>
  </si>
  <si>
    <t>ミヤハラ　レンゲ</t>
  </si>
  <si>
    <t>46</t>
  </si>
  <si>
    <t>西垣 碧子</t>
  </si>
  <si>
    <t>156-0044</t>
  </si>
  <si>
    <t>世田谷区赤堤1-8-7 赤堤グランデ301</t>
  </si>
  <si>
    <t>080-5715-6350</t>
  </si>
  <si>
    <t>ニシガキ　アコ</t>
  </si>
  <si>
    <t>辻　美里</t>
    <rPh sb="0" eb="1">
      <t>ﾂｼﾞ</t>
    </rPh>
    <rPh sb="2" eb="4">
      <t>ﾐｻﾄ</t>
    </rPh>
    <phoneticPr fontId="26" type="noConversion"/>
  </si>
  <si>
    <t>156-0043</t>
    <phoneticPr fontId="26" type="noConversion"/>
  </si>
  <si>
    <t>世田谷区松原2-36-9メゾンヤブキ1</t>
    <rPh sb="0" eb="6">
      <t>156-0043</t>
    </rPh>
    <phoneticPr fontId="26" type="noConversion"/>
  </si>
  <si>
    <t>080-5941-1149</t>
    <phoneticPr fontId="26" type="noConversion"/>
  </si>
  <si>
    <t>ツジ　ミサト</t>
    <phoneticPr fontId="26" type="noConversion"/>
  </si>
  <si>
    <t>嶋　珠希</t>
    <rPh sb="0" eb="1">
      <t>シマ</t>
    </rPh>
    <rPh sb="2" eb="4">
      <t>タマキ</t>
    </rPh>
    <phoneticPr fontId="19"/>
  </si>
  <si>
    <t>190-0022</t>
    <phoneticPr fontId="19"/>
  </si>
  <si>
    <t>立川市錦町6-5-21-101</t>
    <rPh sb="0" eb="5">
      <t>190-0022</t>
    </rPh>
    <phoneticPr fontId="19"/>
  </si>
  <si>
    <t>080-6362-3843</t>
    <phoneticPr fontId="19"/>
  </si>
  <si>
    <t>シマ　タマキ</t>
    <phoneticPr fontId="19"/>
  </si>
  <si>
    <t>坂田　協子</t>
  </si>
  <si>
    <t>東久留米市中央町 2-3-3-408</t>
  </si>
  <si>
    <t>042-473-5245</t>
  </si>
  <si>
    <t>サカタ　キョウコ</t>
  </si>
  <si>
    <t>小林　裕子</t>
  </si>
  <si>
    <t>203-0041</t>
  </si>
  <si>
    <t>東久留米市野火止 2-24-11</t>
  </si>
  <si>
    <t>042-471-4177</t>
  </si>
  <si>
    <t>コバヤシ　ユウコ</t>
  </si>
  <si>
    <t>相澤　ヨシ子</t>
  </si>
  <si>
    <t>203-0053</t>
  </si>
  <si>
    <t>東久留米市本町 1-3-39</t>
  </si>
  <si>
    <t>042-474-6681</t>
  </si>
  <si>
    <t>アイザワ　ヨシコ</t>
  </si>
  <si>
    <t>千葉　やちよ</t>
  </si>
  <si>
    <t>203-0033</t>
  </si>
  <si>
    <t>東久留米市滝山 6-2-7-402</t>
  </si>
  <si>
    <t>042-475-8610</t>
  </si>
  <si>
    <t>チバ　ヤチヨ</t>
  </si>
  <si>
    <t>水野　京子</t>
  </si>
  <si>
    <t>東久留米市中央町 4-14-30</t>
  </si>
  <si>
    <t>042-474-7199</t>
  </si>
  <si>
    <t>ミズノ　キョウコ</t>
  </si>
  <si>
    <t>今井　美恵子</t>
  </si>
  <si>
    <t>203-0032</t>
  </si>
  <si>
    <t>東久留米市前沢 4-22-15</t>
  </si>
  <si>
    <t>042-473-9624</t>
  </si>
  <si>
    <t>イマイ　ミエコ</t>
  </si>
  <si>
    <t>羽毛田　清美</t>
  </si>
  <si>
    <t>東久留米市中央町 4-2-25</t>
  </si>
  <si>
    <t>042-476-2188</t>
  </si>
  <si>
    <t>ハケタ　キヨミ</t>
  </si>
  <si>
    <t>井部　千代子</t>
  </si>
  <si>
    <t>東久留米市滝山 1-6-13</t>
  </si>
  <si>
    <t>042-475-8279</t>
  </si>
  <si>
    <t>イベ　チヨコ</t>
  </si>
  <si>
    <t>田中　順子</t>
  </si>
  <si>
    <t>187-0003</t>
  </si>
  <si>
    <t>小平市花小金井 4-1-20</t>
  </si>
  <si>
    <t>042-463-2444</t>
  </si>
  <si>
    <t>タナカ　ジュンコ</t>
  </si>
  <si>
    <t>高野　弥生</t>
  </si>
  <si>
    <t>203－0042</t>
  </si>
  <si>
    <t>東久留米市八幡町 2-3-19</t>
  </si>
  <si>
    <t>090-5793-4697</t>
  </si>
  <si>
    <t>タカノ　ヤヨイ</t>
  </si>
  <si>
    <t>47</t>
  </si>
  <si>
    <t>高橋　美樹</t>
  </si>
  <si>
    <t>203-0031</t>
  </si>
  <si>
    <t>東久留米市南町 1-13-38</t>
  </si>
  <si>
    <t>090-4593-4138</t>
  </si>
  <si>
    <t>タカハシ　ミキ</t>
  </si>
  <si>
    <t>小谷　知恵子</t>
  </si>
  <si>
    <t>183-0026</t>
  </si>
  <si>
    <t>府中市南町 3-14-16</t>
  </si>
  <si>
    <t>042-366-2141</t>
  </si>
  <si>
    <t>コタニ　チエコ</t>
  </si>
  <si>
    <t>中村　孝子</t>
  </si>
  <si>
    <t>183-0031</t>
  </si>
  <si>
    <t>府中市西府町 3-25-2</t>
  </si>
  <si>
    <t>042-362-9554</t>
  </si>
  <si>
    <t>ナカムラ　タカコ</t>
  </si>
  <si>
    <t>中村　香里</t>
  </si>
  <si>
    <t>府中市白糸台 1-38-25</t>
  </si>
  <si>
    <t>042-362-5956</t>
  </si>
  <si>
    <t>ナカムラ　カオリ</t>
  </si>
  <si>
    <t>堀井　聡子</t>
    <phoneticPr fontId="26" type="noConversion"/>
  </si>
  <si>
    <t>183-0057</t>
  </si>
  <si>
    <t>府中市晴見町 2-3-2-402</t>
  </si>
  <si>
    <t>042-207-3970</t>
  </si>
  <si>
    <t>ホリイ　サトコ</t>
  </si>
  <si>
    <t>柳生　孝子</t>
  </si>
  <si>
    <t>183-0033</t>
  </si>
  <si>
    <t>府中市分梅町 1-32-28-203</t>
  </si>
  <si>
    <t>090-1125-3428</t>
  </si>
  <si>
    <t>ヤギュウ　タカコ</t>
  </si>
  <si>
    <t>菅野　佐智子</t>
  </si>
  <si>
    <t>169-0075</t>
  </si>
  <si>
    <t>新宿区高田馬場 3-19-7</t>
  </si>
  <si>
    <t>03-3368-1163</t>
  </si>
  <si>
    <t>カンノ　サチコ</t>
  </si>
  <si>
    <t>藤原　芳子</t>
  </si>
  <si>
    <t>立川市富士見町 1-12-4 PH313</t>
  </si>
  <si>
    <t>042-528-2428</t>
  </si>
  <si>
    <t>フジワラ　ヨシコ</t>
  </si>
  <si>
    <t>深川　千恵子</t>
  </si>
  <si>
    <t>192-0363</t>
  </si>
  <si>
    <t>八王子市別所 1-54-4-804</t>
  </si>
  <si>
    <t>042-675-6274</t>
  </si>
  <si>
    <t>フカガワ　チエコ</t>
  </si>
  <si>
    <t>藤岡　勝美</t>
  </si>
  <si>
    <t>192-0351</t>
  </si>
  <si>
    <t>八王子市東中野 228-301</t>
  </si>
  <si>
    <t>042-676-3269</t>
  </si>
  <si>
    <t>フジオカ　カツミ</t>
  </si>
  <si>
    <t>村松　伸子</t>
  </si>
  <si>
    <t>191-0041</t>
  </si>
  <si>
    <t>日野市南平 1-30-4</t>
  </si>
  <si>
    <t>042-591-4048</t>
  </si>
  <si>
    <t>ムラマツ　ノブコ</t>
  </si>
  <si>
    <t>佐保田　栄子</t>
  </si>
  <si>
    <t>190-1211</t>
  </si>
  <si>
    <t>西多摩郡瑞穂町石畑 1648</t>
  </si>
  <si>
    <t>042-557-2701</t>
  </si>
  <si>
    <t>サホダ　エイコ</t>
  </si>
  <si>
    <t>大久保　美和</t>
  </si>
  <si>
    <t>124-0022</t>
  </si>
  <si>
    <t>葛飾区奥戸 6-26-11</t>
  </si>
  <si>
    <t>080-3412-0466</t>
  </si>
  <si>
    <t>オオクボ　ミワ</t>
  </si>
  <si>
    <t>中山　ひとみ</t>
  </si>
  <si>
    <t>183-0006</t>
  </si>
  <si>
    <t>府中市緑町 3-16-9</t>
  </si>
  <si>
    <t>042-333-7440</t>
  </si>
  <si>
    <t>ナカヤマ　ヒトミ</t>
  </si>
  <si>
    <t>松橋　美佳</t>
  </si>
  <si>
    <t>川崎市高津区末長 4-26-20-30</t>
  </si>
  <si>
    <t>090-4067-7072</t>
  </si>
  <si>
    <t>マツハシ　ミカ</t>
  </si>
  <si>
    <t>市村　優子</t>
  </si>
  <si>
    <t>福生市福生 977-25</t>
  </si>
  <si>
    <t>090-2658-5548</t>
  </si>
  <si>
    <t>イチムラ　ユウコ</t>
  </si>
  <si>
    <t>浦野　恵子</t>
  </si>
  <si>
    <t>福生市南田園 2-7-1-104</t>
  </si>
  <si>
    <t>090-2406-4029</t>
  </si>
  <si>
    <t>ウラノ　ケイコ</t>
  </si>
  <si>
    <t>北村　紗耶</t>
  </si>
  <si>
    <t>197-0012</t>
  </si>
  <si>
    <t>福生市加美平 3-31-26</t>
  </si>
  <si>
    <t>080-1172-0520</t>
  </si>
  <si>
    <t>キタムラ　サヤ</t>
  </si>
  <si>
    <t>永瀬　香織</t>
  </si>
  <si>
    <t>197-0013</t>
  </si>
  <si>
    <t>福生市武蔵野台 2-17-1-4-403</t>
  </si>
  <si>
    <t>090-1665-2986</t>
  </si>
  <si>
    <t>ナガセ　カオリ</t>
  </si>
  <si>
    <t>三浦　こずえ</t>
  </si>
  <si>
    <t>福生市武蔵野台 2-17-1-4-306</t>
  </si>
  <si>
    <t>090-7726-1532</t>
  </si>
  <si>
    <t>ミウラ　コズエ</t>
  </si>
  <si>
    <t>細谷　真紀</t>
  </si>
  <si>
    <t>福生市武蔵野台 2-14-24</t>
  </si>
  <si>
    <t>090-8444-8110</t>
  </si>
  <si>
    <t>ホソヤ　マキ</t>
  </si>
  <si>
    <t>髙野　直子</t>
  </si>
  <si>
    <t>197-0003</t>
  </si>
  <si>
    <t>福生市熊川 475-17</t>
  </si>
  <si>
    <t>090-9825-4402</t>
  </si>
  <si>
    <t>タカノ　ナオコ</t>
  </si>
  <si>
    <t>原島　みつ子</t>
  </si>
  <si>
    <t>福生市熊川 1391-10-201</t>
  </si>
  <si>
    <t>090-4702-4477</t>
  </si>
  <si>
    <t>ハラシマ　ミツコ</t>
  </si>
  <si>
    <t>49</t>
  </si>
  <si>
    <t>加藤　好美</t>
  </si>
  <si>
    <t>205-0022</t>
  </si>
  <si>
    <t>羽村市双葉町 2-19-64</t>
  </si>
  <si>
    <t>090-8039-5380</t>
  </si>
  <si>
    <t>カトウ　ヨシミ</t>
  </si>
  <si>
    <t>ＢＬＵＥ ＴＡＫＡＸ</t>
  </si>
  <si>
    <t>渡邉　扶佐子</t>
  </si>
  <si>
    <t>152-0004</t>
  </si>
  <si>
    <t>目黒区鷹番 1-9-4</t>
  </si>
  <si>
    <t>090-1406-1565</t>
  </si>
  <si>
    <t>ワタナベ　フサコ</t>
  </si>
  <si>
    <t>吹井　和実</t>
  </si>
  <si>
    <t>世田谷区若林 1-7-8</t>
  </si>
  <si>
    <t>090-4847-7093</t>
  </si>
  <si>
    <t>フキイ　カズミ</t>
  </si>
  <si>
    <t>鈴木　節子</t>
  </si>
  <si>
    <t>大田区西六郷 1-2-14-702</t>
  </si>
  <si>
    <t>090-7209-7732</t>
  </si>
  <si>
    <t>スズキ　セツコ</t>
  </si>
  <si>
    <t>宮井　礼子</t>
  </si>
  <si>
    <t>165-0032</t>
  </si>
  <si>
    <t>中野区上鷺宮 2-22-12</t>
  </si>
  <si>
    <t>090-1469-2331</t>
  </si>
  <si>
    <t>ミヤイ　レイコ</t>
  </si>
  <si>
    <t>酒井　貴子</t>
  </si>
  <si>
    <t>184-0013</t>
  </si>
  <si>
    <t>小金井市前原町 1-4-27</t>
  </si>
  <si>
    <t>090-6349-1442</t>
  </si>
  <si>
    <t>サカイ　タカコ</t>
  </si>
  <si>
    <t>桒原　綾子</t>
  </si>
  <si>
    <t>362-0045</t>
  </si>
  <si>
    <t>上尾市向山 1-9-20</t>
  </si>
  <si>
    <t>090-2248-1056</t>
  </si>
  <si>
    <t>クワハラ　アヤコ</t>
  </si>
  <si>
    <t>山本　響子</t>
  </si>
  <si>
    <t>江東区大島 4-8-8-302</t>
  </si>
  <si>
    <t>090-5556-7409</t>
  </si>
  <si>
    <t>ヤマモト　キョウコ</t>
  </si>
  <si>
    <t>50</t>
  </si>
  <si>
    <t>菅野　彩恵子</t>
  </si>
  <si>
    <t>343-0804</t>
  </si>
  <si>
    <t>越谷市南荻島 3425-8</t>
  </si>
  <si>
    <t>090-7118-8799</t>
  </si>
  <si>
    <t>スガノ　サエコ</t>
  </si>
  <si>
    <t>栗山　峯子</t>
  </si>
  <si>
    <t>渋谷区幡ヶ谷 1-30-1-1011</t>
  </si>
  <si>
    <t>03-5478-6013</t>
  </si>
  <si>
    <t>クリヤマ　ミネコ</t>
  </si>
  <si>
    <t>清水　美代子</t>
  </si>
  <si>
    <t>渋谷区幡ヶ谷 3-15-8</t>
  </si>
  <si>
    <t>03-3376-7997</t>
  </si>
  <si>
    <t>シミズ　ミヨコ</t>
  </si>
  <si>
    <t>中村　信江</t>
  </si>
  <si>
    <t>151-0053</t>
  </si>
  <si>
    <t>渋谷区代々木 3-30-2-503</t>
  </si>
  <si>
    <t>03-3299-3376</t>
  </si>
  <si>
    <t>ナカムラ　ノブエ</t>
  </si>
  <si>
    <t>比嘉　ふみ代</t>
  </si>
  <si>
    <t>渋谷区代々木 5-41-1-409</t>
  </si>
  <si>
    <t>03-3485-3361</t>
  </si>
  <si>
    <t>ヒガ　フミヨ</t>
  </si>
  <si>
    <t>大山　悠紀子</t>
  </si>
  <si>
    <t>世田谷区赤堤 3-34-13</t>
  </si>
  <si>
    <t>03-3328-5744</t>
  </si>
  <si>
    <t>オオヤマ　ユキコ</t>
  </si>
  <si>
    <t>小林　芙美枝</t>
  </si>
  <si>
    <t>練馬区早宮 2-8-19</t>
  </si>
  <si>
    <t>コバヤシ　フミエ</t>
  </si>
  <si>
    <t>松本　育子</t>
  </si>
  <si>
    <t>渋谷区笹塚 1-63-1-803</t>
  </si>
  <si>
    <t>03-3376-0448</t>
  </si>
  <si>
    <t>マツモト　イクコ</t>
  </si>
  <si>
    <t>鵜野沢　伺枝</t>
  </si>
  <si>
    <t>渋谷区笹塚 1-63-1-302</t>
  </si>
  <si>
    <t>03-6381-6338</t>
  </si>
  <si>
    <t>ウノサワ　マツエ</t>
  </si>
  <si>
    <t>吉田　真由美</t>
  </si>
  <si>
    <t>182-0024</t>
  </si>
  <si>
    <t>調布市布田 1-1-2</t>
  </si>
  <si>
    <t>042-480-2258</t>
  </si>
  <si>
    <t>春日　君江</t>
  </si>
  <si>
    <t>186-0001</t>
  </si>
  <si>
    <t>国立市北 2-2-1-115</t>
  </si>
  <si>
    <t>042-574-4621</t>
  </si>
  <si>
    <t>カスガ　キミエ</t>
  </si>
  <si>
    <t>土屋　雅子</t>
  </si>
  <si>
    <t>151-0071</t>
  </si>
  <si>
    <t>渋谷区本町 1-20-2-708</t>
  </si>
  <si>
    <t>080-1162-8349</t>
  </si>
  <si>
    <t>ツチヤ　マサコ</t>
  </si>
  <si>
    <t>牧野　美智代</t>
  </si>
  <si>
    <t>156-0054</t>
  </si>
  <si>
    <t>世田谷区桜丘5-22-15-609</t>
  </si>
  <si>
    <t>090-1232-2957</t>
  </si>
  <si>
    <t>マキノ　ミチヨ</t>
  </si>
  <si>
    <t>正野　薫</t>
  </si>
  <si>
    <t>214-0014</t>
  </si>
  <si>
    <t>川崎市多摩区登戸 596－304</t>
  </si>
  <si>
    <t>090-2921-9128</t>
  </si>
  <si>
    <t>マサノ　カオル</t>
  </si>
  <si>
    <t>髙橋　晴江</t>
  </si>
  <si>
    <t>渋谷区笹塚2-25-1笹塚ﾀﾞｲﾔﾓﾝﾄﾞﾏﾝｼｮﾝ504号</t>
  </si>
  <si>
    <t>タカハシ　ハルエ</t>
  </si>
  <si>
    <t>鈴木　敬生子</t>
  </si>
  <si>
    <t>練馬区中村 1-1-14-105</t>
  </si>
  <si>
    <t>03-3577-2404</t>
  </si>
  <si>
    <t>スズキ　キョウコ</t>
  </si>
  <si>
    <t>井上　庸子</t>
  </si>
  <si>
    <t>202-0022</t>
  </si>
  <si>
    <t>西東京市柳沢 5-2-13-209</t>
  </si>
  <si>
    <t>042-465-1613</t>
  </si>
  <si>
    <t>イノウエ　ヨウコ</t>
  </si>
  <si>
    <t>津乗　美希子</t>
  </si>
  <si>
    <t>203-0023</t>
  </si>
  <si>
    <t>東久留米市南沢 4-9-44</t>
  </si>
  <si>
    <t>090-2802-4637</t>
  </si>
  <si>
    <t>ツノリ　ミキコ</t>
  </si>
  <si>
    <t>髙橋　靖子</t>
  </si>
  <si>
    <t>194-0037</t>
  </si>
  <si>
    <t>町田市木曽西 5-23-37</t>
  </si>
  <si>
    <t>042-792-8683</t>
  </si>
  <si>
    <t>タカハシ　ヤスコ</t>
  </si>
  <si>
    <t>大谷　照美</t>
  </si>
  <si>
    <t>194-0202</t>
  </si>
  <si>
    <t>町田市下小山田 3567-1-2-504</t>
  </si>
  <si>
    <t>080-1075-8204</t>
  </si>
  <si>
    <t>オオタニ　テルミ</t>
  </si>
  <si>
    <t>門脇　久美子</t>
  </si>
  <si>
    <t>195-0061</t>
  </si>
  <si>
    <t>町田市鶴川 4-28-12</t>
  </si>
  <si>
    <t>042-735-4193</t>
  </si>
  <si>
    <t>カドワキ　クミコ</t>
  </si>
  <si>
    <t>諏訪　康江</t>
  </si>
  <si>
    <t>194-0044</t>
  </si>
  <si>
    <t>町田市成瀬 1-6-11</t>
  </si>
  <si>
    <t>042-722-1853</t>
  </si>
  <si>
    <t>スワ　ヤスエ</t>
  </si>
  <si>
    <t>岩切　典子</t>
  </si>
  <si>
    <t>194-0012</t>
  </si>
  <si>
    <t>町田市金森 1-38-10</t>
  </si>
  <si>
    <t>042-722-6682</t>
  </si>
  <si>
    <t>イワキリ　ツネコ</t>
  </si>
  <si>
    <t>根岸　三枝子</t>
  </si>
  <si>
    <t>194-0011</t>
  </si>
  <si>
    <t>町田市成瀬ヶ丘 3-23-6</t>
  </si>
  <si>
    <t>042-799-1753</t>
  </si>
  <si>
    <t>ネギシ　ミエコ</t>
  </si>
  <si>
    <t>下田　千果子</t>
  </si>
  <si>
    <t>町田市成瀬台 2-30-18</t>
  </si>
  <si>
    <t>042-720-6872</t>
  </si>
  <si>
    <t>シモダ　チカコ</t>
  </si>
  <si>
    <t>三上　まゆみ</t>
  </si>
  <si>
    <t>町田市木曽西4-5-40</t>
  </si>
  <si>
    <t>080-1071-0278</t>
  </si>
  <si>
    <t>ミカミ　マユミ</t>
  </si>
  <si>
    <t>須田　可奈子</t>
  </si>
  <si>
    <t>227-0045</t>
  </si>
  <si>
    <t>045-962-6114</t>
  </si>
  <si>
    <t>スダ　カナコ</t>
  </si>
  <si>
    <t>高橋　邦子</t>
  </si>
  <si>
    <t>194-0015</t>
  </si>
  <si>
    <t>町田市金森東 4-32-29</t>
  </si>
  <si>
    <t>042-799-3450</t>
  </si>
  <si>
    <t>タカハシ　クニコ</t>
  </si>
  <si>
    <t>野村　里美</t>
  </si>
  <si>
    <t>194-0036</t>
  </si>
  <si>
    <t>町田市木曽東 1-29-8</t>
  </si>
  <si>
    <t>042-723-8095</t>
  </si>
  <si>
    <t>ノムラ　サトミ</t>
  </si>
  <si>
    <t>諏訪部　佳子</t>
  </si>
  <si>
    <t>町田市木曽東 4-16　ロ-943</t>
  </si>
  <si>
    <t>090-5565-5956</t>
  </si>
  <si>
    <t>スワベ　ケイコ</t>
  </si>
  <si>
    <t>町田藤の台ＳＴＣ</t>
    <phoneticPr fontId="26" type="noConversion"/>
  </si>
  <si>
    <t>大槻　茂子</t>
  </si>
  <si>
    <t>194-0042</t>
  </si>
  <si>
    <t>町田市東玉川学園 1-8-2</t>
  </si>
  <si>
    <t>042-726-8538</t>
  </si>
  <si>
    <t>オオツキ　シゲコ</t>
  </si>
  <si>
    <t>渡辺　幸子</t>
  </si>
  <si>
    <t>194-0032</t>
  </si>
  <si>
    <t>町田市本町田 1314-1</t>
  </si>
  <si>
    <t>042-722-4113</t>
  </si>
  <si>
    <t>ワタナベ　サチコ</t>
  </si>
  <si>
    <t>門脇　よし枝</t>
  </si>
  <si>
    <t>252-0132</t>
  </si>
  <si>
    <t>相模原市緑区橋本台2-1-1ｸﾚｱｰﾙ橋本702</t>
  </si>
  <si>
    <t>042-772-0514</t>
  </si>
  <si>
    <t>カドワキ　ヨシエ</t>
  </si>
  <si>
    <t>三　鷹</t>
    <phoneticPr fontId="26" type="noConversion"/>
  </si>
  <si>
    <t>藤本　康子</t>
  </si>
  <si>
    <t>181-0013</t>
  </si>
  <si>
    <t>三鷹市下連雀 6-2-7</t>
  </si>
  <si>
    <t>0422-44-8567</t>
  </si>
  <si>
    <t>フジモト　ヤスコ</t>
  </si>
  <si>
    <t>小林　聖子</t>
  </si>
  <si>
    <t>181-0012</t>
  </si>
  <si>
    <t>三鷹市上連雀 5-12-15</t>
  </si>
  <si>
    <t>090-8772-2881</t>
  </si>
  <si>
    <t>コバヤシ　セイコ</t>
  </si>
  <si>
    <t>吉井　みい子</t>
  </si>
  <si>
    <t>三鷹市上連雀 9-21-20-203</t>
  </si>
  <si>
    <t>0422-34-0980</t>
  </si>
  <si>
    <t>ヨシイ　ミイコ</t>
  </si>
  <si>
    <t>石原　あきこ</t>
  </si>
  <si>
    <t>三鷹市上連雀 8-15-6-B</t>
  </si>
  <si>
    <t>080-7957-9793</t>
  </si>
  <si>
    <t>イシハラ　アキコ</t>
  </si>
  <si>
    <t>小林　優子</t>
  </si>
  <si>
    <t>157-0062</t>
  </si>
  <si>
    <t>世田谷区南烏山 4-20-15-602</t>
  </si>
  <si>
    <t>070-8397-1214</t>
  </si>
  <si>
    <t>前田　仁美</t>
  </si>
  <si>
    <t>稲城市大丸 807-11</t>
  </si>
  <si>
    <t>090-2240-4333</t>
  </si>
  <si>
    <t>マエダ　ヒトミ</t>
  </si>
  <si>
    <t>清野　恵</t>
  </si>
  <si>
    <t>202-0021</t>
  </si>
  <si>
    <t>西東京市東伏見 5-2-2-402</t>
  </si>
  <si>
    <t>080-4834-5291</t>
  </si>
  <si>
    <t>セイノ　メグミ</t>
  </si>
  <si>
    <t>58</t>
  </si>
  <si>
    <t>荒木　公子</t>
  </si>
  <si>
    <t>三鷹市下連雀 6-2-16-208</t>
  </si>
  <si>
    <t>090-5695-4619</t>
  </si>
  <si>
    <t>アラキ　キミコ</t>
  </si>
  <si>
    <t>瑞　穂</t>
    <phoneticPr fontId="26" type="noConversion"/>
  </si>
  <si>
    <t>西川　慶子</t>
  </si>
  <si>
    <t>西多摩郡瑞穂町箱根ケ崎 462-5</t>
  </si>
  <si>
    <t>090-3593-4988</t>
  </si>
  <si>
    <t>ニシカワ　ケイコ</t>
  </si>
  <si>
    <t>神成　結衣</t>
    <rPh sb="0" eb="2">
      <t>ｶﾝﾅﾘ</t>
    </rPh>
    <rPh sb="3" eb="5">
      <t>ﾕｲ</t>
    </rPh>
    <phoneticPr fontId="26" type="noConversion"/>
  </si>
  <si>
    <t>205-002</t>
    <phoneticPr fontId="26" type="noConversion"/>
  </si>
  <si>
    <t>羽村市栄町2-19-2</t>
    <rPh sb="0" eb="5">
      <t>205-0002</t>
    </rPh>
    <phoneticPr fontId="26" type="noConversion"/>
  </si>
  <si>
    <t>080-3696-9225</t>
    <phoneticPr fontId="26" type="noConversion"/>
  </si>
  <si>
    <t>カンナリ　ユイ</t>
    <phoneticPr fontId="26" type="noConversion"/>
  </si>
  <si>
    <t>井上　知枝</t>
    <rPh sb="0" eb="2">
      <t>イノウエ</t>
    </rPh>
    <rPh sb="3" eb="5">
      <t>トモエ</t>
    </rPh>
    <phoneticPr fontId="19"/>
  </si>
  <si>
    <t>208-0023</t>
    <phoneticPr fontId="19"/>
  </si>
  <si>
    <t>武蔵村山市伊奈平5-91-3</t>
    <rPh sb="0" eb="8">
      <t>208-0023</t>
    </rPh>
    <phoneticPr fontId="19"/>
  </si>
  <si>
    <t>090-4098-0120</t>
    <phoneticPr fontId="19"/>
  </si>
  <si>
    <t>イノウエ　トモエ</t>
    <phoneticPr fontId="19"/>
  </si>
  <si>
    <t>原島　教子</t>
    <rPh sb="0" eb="2">
      <t>ハラシマ</t>
    </rPh>
    <rPh sb="3" eb="5">
      <t>キョウコ</t>
    </rPh>
    <phoneticPr fontId="19"/>
  </si>
  <si>
    <t>190-1221</t>
    <phoneticPr fontId="19"/>
  </si>
  <si>
    <t>瑞穂町箱根ケ崎458-13</t>
    <rPh sb="2" eb="3">
      <t>マチ</t>
    </rPh>
    <rPh sb="3" eb="5">
      <t>ハコネ</t>
    </rPh>
    <rPh sb="6" eb="7">
      <t>ザキ</t>
    </rPh>
    <phoneticPr fontId="19"/>
  </si>
  <si>
    <t>090-1430-3073</t>
    <phoneticPr fontId="19"/>
  </si>
  <si>
    <t>ハラシマ　キョウコ</t>
    <phoneticPr fontId="19"/>
  </si>
  <si>
    <t>榎戸　麻理子</t>
    <rPh sb="0" eb="2">
      <t>エノキド</t>
    </rPh>
    <rPh sb="3" eb="6">
      <t>マリコ</t>
    </rPh>
    <phoneticPr fontId="19"/>
  </si>
  <si>
    <t>瑞穂町箱根ケ崎387-2</t>
    <rPh sb="2" eb="3">
      <t>マチ</t>
    </rPh>
    <rPh sb="3" eb="5">
      <t>ハコネ</t>
    </rPh>
    <rPh sb="6" eb="7">
      <t>ザキ</t>
    </rPh>
    <phoneticPr fontId="19"/>
  </si>
  <si>
    <t>090-3068-2967</t>
    <phoneticPr fontId="19"/>
  </si>
  <si>
    <t>エノキド　マリコ</t>
    <phoneticPr fontId="19"/>
  </si>
  <si>
    <t>古屋　茂美</t>
    <phoneticPr fontId="19"/>
  </si>
  <si>
    <t>羽村市富士見平2-22-16</t>
    <phoneticPr fontId="19"/>
  </si>
  <si>
    <t>080-1147-040</t>
    <phoneticPr fontId="19"/>
  </si>
  <si>
    <t>フルヤ　シゲミ</t>
    <phoneticPr fontId="19"/>
  </si>
  <si>
    <t>三ツ木　和子</t>
  </si>
  <si>
    <t>112-0002</t>
  </si>
  <si>
    <t>文京区小石川 2-9-3-502</t>
  </si>
  <si>
    <t>03-3812-6372</t>
  </si>
  <si>
    <t>ミツギ　カズコ</t>
  </si>
  <si>
    <t>前平　三恵子</t>
  </si>
  <si>
    <t>町田市金井 5-7-4</t>
  </si>
  <si>
    <t>042-734-5176</t>
  </si>
  <si>
    <t>マエヒラ　ミエコ</t>
  </si>
  <si>
    <t>小野　泰子</t>
  </si>
  <si>
    <t>174-0065</t>
  </si>
  <si>
    <t>板橋区若木 2-6-9</t>
  </si>
  <si>
    <t>03-3932-6918</t>
  </si>
  <si>
    <t>オノ　ヤスコ</t>
  </si>
  <si>
    <t>田口　友恵</t>
  </si>
  <si>
    <t>203-0051</t>
  </si>
  <si>
    <t>東久留米市小山 4-2-40</t>
  </si>
  <si>
    <t>090-8877-6743</t>
  </si>
  <si>
    <t>タグチ　トモエ</t>
  </si>
  <si>
    <t>佐藤　由里</t>
  </si>
  <si>
    <t>175-0094</t>
  </si>
  <si>
    <t>板橋区成増 2-32-15-224</t>
  </si>
  <si>
    <t>090-8439-3880</t>
  </si>
  <si>
    <t>サトウ　ユリ</t>
  </si>
  <si>
    <t>高久　亜希子</t>
  </si>
  <si>
    <t>121-0831</t>
  </si>
  <si>
    <t>足立区舎人 5-21-20-601</t>
  </si>
  <si>
    <t>080-8745-6306</t>
  </si>
  <si>
    <t>タカク　アキコ</t>
  </si>
  <si>
    <t>吉永　暁子</t>
  </si>
  <si>
    <t>立川市富士見町5-19-31-302</t>
  </si>
  <si>
    <t>080-5507-7571</t>
  </si>
  <si>
    <t>ヨシナガ　アキコ</t>
  </si>
  <si>
    <t>田尻　梨紗</t>
  </si>
  <si>
    <t>332-0012</t>
  </si>
  <si>
    <t>川口市本町 4-7-4-1401</t>
  </si>
  <si>
    <t>080-7931-9483</t>
  </si>
  <si>
    <t>タジリ　リサ</t>
  </si>
  <si>
    <t>宮脇　美帆</t>
  </si>
  <si>
    <t>小金井市貫井北町2-16-12サンティーヌ・小金井301</t>
  </si>
  <si>
    <t>080-4452-6030</t>
  </si>
  <si>
    <t>ミヤワキ　ミホ</t>
  </si>
  <si>
    <t>内藤　千代子</t>
  </si>
  <si>
    <t>202-0005</t>
  </si>
  <si>
    <t>西東京市住吉町 3-3-11-102</t>
  </si>
  <si>
    <t>070-5019-1022</t>
  </si>
  <si>
    <t>ナイトウ　チヨコ</t>
  </si>
  <si>
    <t>遠藤　あいみ</t>
    <rPh sb="0" eb="2">
      <t>エンドウ</t>
    </rPh>
    <phoneticPr fontId="19"/>
  </si>
  <si>
    <t>エンドウ　アイミ</t>
    <phoneticPr fontId="19"/>
  </si>
  <si>
    <t>芦田　秀子</t>
  </si>
  <si>
    <t>180-0001</t>
  </si>
  <si>
    <t>武蔵野市吉祥寺北町 3-15-28</t>
  </si>
  <si>
    <t>0422-53-9001</t>
  </si>
  <si>
    <t>アシダ　ヒデコ</t>
  </si>
  <si>
    <t>成島　厚子</t>
  </si>
  <si>
    <t>180-0014</t>
  </si>
  <si>
    <t>武蔵野市関前 2-27-21</t>
  </si>
  <si>
    <t>0422-55-0342</t>
  </si>
  <si>
    <t>ナリシマ　アツコ</t>
  </si>
  <si>
    <t>近藤　貴予</t>
  </si>
  <si>
    <t>187-0004</t>
  </si>
  <si>
    <t>小平市天神町1-15-1-708</t>
  </si>
  <si>
    <t>090-5400-3654</t>
  </si>
  <si>
    <t>コンドウ　タカヨ</t>
  </si>
  <si>
    <t>栗田　清子</t>
  </si>
  <si>
    <t>180-0013</t>
  </si>
  <si>
    <t>武蔵野市西久保 2-23-5</t>
  </si>
  <si>
    <t>0422-56-1878</t>
  </si>
  <si>
    <t>クリタ　キヨコ</t>
  </si>
  <si>
    <t>松岡　真弓</t>
  </si>
  <si>
    <t>180-0023</t>
  </si>
  <si>
    <t>武蔵野市境南町 4-4-6</t>
  </si>
  <si>
    <t>0422-33-0781</t>
  </si>
  <si>
    <t>マツオカ　マユミ</t>
  </si>
  <si>
    <t>平　悦子</t>
  </si>
  <si>
    <t>180-0011</t>
  </si>
  <si>
    <t>武蔵野市八幡町 3-7-23</t>
  </si>
  <si>
    <t>0422-53-2217</t>
  </si>
  <si>
    <t>タイラ　エツコ</t>
  </si>
  <si>
    <t>立松　久子</t>
  </si>
  <si>
    <t>武蔵野市西久保 3-4-24</t>
  </si>
  <si>
    <t>0422-54-8543</t>
  </si>
  <si>
    <t>タテマツ　ヒサコ</t>
  </si>
  <si>
    <t>越野　素子</t>
  </si>
  <si>
    <t>180-0021</t>
  </si>
  <si>
    <t>武蔵野市桜堤 3-6-8</t>
  </si>
  <si>
    <t>0422-37-4813</t>
  </si>
  <si>
    <t>コシノ　モトコ</t>
  </si>
  <si>
    <t>若原　裕代</t>
  </si>
  <si>
    <t>180-0006</t>
  </si>
  <si>
    <t>武蔵野市中町 3-7-5-210</t>
  </si>
  <si>
    <t>0422-77-6991</t>
  </si>
  <si>
    <t>ワカハラ　ヒロヨ</t>
  </si>
  <si>
    <t>米塚　えみ子</t>
  </si>
  <si>
    <t>武蔵野市境南町 2-28-4-202</t>
  </si>
  <si>
    <t>080-4874-7354</t>
  </si>
  <si>
    <t>ヨネヅカ　エミコ</t>
  </si>
  <si>
    <t>山川　昌子</t>
  </si>
  <si>
    <t>177-0051</t>
  </si>
  <si>
    <t>練馬区関町北 3-42-17</t>
  </si>
  <si>
    <t>03-3928-8229</t>
  </si>
  <si>
    <t>ヤマカワ　マサコ</t>
  </si>
  <si>
    <t>清水　尚美</t>
  </si>
  <si>
    <t>192-0083</t>
  </si>
  <si>
    <t>八王子市旭町 4-25-910</t>
  </si>
  <si>
    <t>042-624-2309</t>
  </si>
  <si>
    <t>シミズ　ナオミ</t>
  </si>
  <si>
    <t>平岡　佐和子</t>
  </si>
  <si>
    <t>206-0036</t>
  </si>
  <si>
    <t>多摩市落合 3-2-4-401</t>
  </si>
  <si>
    <t>090-6488-1766</t>
  </si>
  <si>
    <t>ヒラオカ　サワコ</t>
  </si>
  <si>
    <t>永山　圭子</t>
  </si>
  <si>
    <t>167-0031</t>
  </si>
  <si>
    <t>杉並区本天沼 2-22-10</t>
  </si>
  <si>
    <t>03-5382-4662</t>
  </si>
  <si>
    <t>ナガヤマ　ケイコ</t>
  </si>
  <si>
    <t>澤野　美智子</t>
  </si>
  <si>
    <t>177-0053</t>
  </si>
  <si>
    <t>練馬区関町南 4-19-6-507</t>
  </si>
  <si>
    <t>090-8021-4348</t>
  </si>
  <si>
    <t>サワノ　ミチコ</t>
  </si>
  <si>
    <t>三村　泉代</t>
  </si>
  <si>
    <t>180-0012</t>
  </si>
  <si>
    <t>武蔵野市緑町 3-5-4</t>
  </si>
  <si>
    <t>0422-37-1068</t>
  </si>
  <si>
    <t>ミムラ　ミツヨ</t>
  </si>
  <si>
    <t>森井　奈穂子</t>
  </si>
  <si>
    <t>武蔵野市緑町 2-1-6</t>
  </si>
  <si>
    <t>090-1501-3374</t>
  </si>
  <si>
    <t>モリイ　ナオコ</t>
  </si>
  <si>
    <t>中村　由美子</t>
  </si>
  <si>
    <t>180-0004</t>
  </si>
  <si>
    <t>武蔵野市関前 3-6-8-305</t>
  </si>
  <si>
    <t>090-1500-3061</t>
  </si>
  <si>
    <t>ナカムラ　ユミコ</t>
  </si>
  <si>
    <t>平崎　真美</t>
  </si>
  <si>
    <t>168-0072</t>
  </si>
  <si>
    <t>杉並区高井戸東 1-23-14ﾌﾘｵｰｿ202</t>
  </si>
  <si>
    <t>080-4112-7101</t>
  </si>
  <si>
    <t>ヒラサキ　マミ</t>
  </si>
  <si>
    <t>池田　裕子</t>
  </si>
  <si>
    <t>三鷹市下連雀 4-10-31</t>
  </si>
  <si>
    <t>090-1406-3668</t>
  </si>
  <si>
    <t>イケダ　ユウコ</t>
  </si>
  <si>
    <t>佐藤　和子</t>
  </si>
  <si>
    <t>練馬区関町南 4-17-1-509</t>
  </si>
  <si>
    <t>03-3929-5676</t>
  </si>
  <si>
    <t>サトウ　カズコ</t>
  </si>
  <si>
    <t>61</t>
  </si>
  <si>
    <t>柏原　初香</t>
  </si>
  <si>
    <t>165-0026</t>
    <phoneticPr fontId="26" type="noConversion"/>
  </si>
  <si>
    <t>中野区新井4-29-9-201</t>
    <rPh sb="0" eb="5">
      <t>165-0026</t>
    </rPh>
    <phoneticPr fontId="26" type="noConversion"/>
  </si>
  <si>
    <t>080-1212-6582</t>
  </si>
  <si>
    <t>カシワバラ　ヨシカ</t>
  </si>
  <si>
    <t>雑賀　彩乃</t>
  </si>
  <si>
    <t>武蔵野市吉祥寺本町 4-14-15-102</t>
  </si>
  <si>
    <t>080-5340-5895</t>
  </si>
  <si>
    <t>サイカ　アヤノ</t>
  </si>
  <si>
    <t>202-0014</t>
  </si>
  <si>
    <t>西東京市富士町2-9-19</t>
  </si>
  <si>
    <t>080-5547-8000</t>
  </si>
  <si>
    <t>ワタナベ　ヒロコ</t>
  </si>
  <si>
    <t>根本　光子</t>
    <phoneticPr fontId="26" type="noConversion"/>
  </si>
  <si>
    <t>208-0003</t>
  </si>
  <si>
    <t>武蔵村山市中央 2-33-10</t>
  </si>
  <si>
    <t>042-565-8054</t>
  </si>
  <si>
    <t>ネモト　ミツコ</t>
  </si>
  <si>
    <t>菊　直子</t>
  </si>
  <si>
    <t>武蔵村山市中原 2-46-3</t>
  </si>
  <si>
    <t>042-560-0450</t>
  </si>
  <si>
    <t>キク　ナオコ</t>
  </si>
  <si>
    <t>一安　房子</t>
  </si>
  <si>
    <t>208-0011</t>
  </si>
  <si>
    <t>武蔵村山市学園 1-67-6</t>
  </si>
  <si>
    <t>042-566-2717</t>
  </si>
  <si>
    <t>イチヤス　フサコ</t>
  </si>
  <si>
    <t>土田　豊子</t>
  </si>
  <si>
    <t>武蔵村山市学園 1-83-27</t>
  </si>
  <si>
    <t>090-8444-8828</t>
  </si>
  <si>
    <t>ツチダ　トヨコ</t>
  </si>
  <si>
    <t>目　黒</t>
    <phoneticPr fontId="26" type="noConversion"/>
  </si>
  <si>
    <t>長崎　富美子</t>
  </si>
  <si>
    <t>153-0053</t>
  </si>
  <si>
    <t>目黒区五本木 1-22-5</t>
  </si>
  <si>
    <t>03-3711-7938</t>
  </si>
  <si>
    <t>ナガサキ　フミコ</t>
  </si>
  <si>
    <t>加藤　弓子</t>
  </si>
  <si>
    <t>板橋区小茂根 4-23-18-104</t>
  </si>
  <si>
    <t>03-5966-7366</t>
  </si>
  <si>
    <t>エンドウ　ミキ</t>
  </si>
  <si>
    <t>太田　博子</t>
  </si>
  <si>
    <t>153-0063</t>
  </si>
  <si>
    <t>目黒区目黒 4-13-9</t>
  </si>
  <si>
    <t>03-3712-8990</t>
  </si>
  <si>
    <t>ナカツル　ヤスコ</t>
  </si>
  <si>
    <t>遠藤　美岐</t>
  </si>
  <si>
    <t>152-0002</t>
  </si>
  <si>
    <t>目黒区目黒本町 2-2-14</t>
  </si>
  <si>
    <t>03-3714-5125</t>
  </si>
  <si>
    <t>山口　洋子</t>
  </si>
  <si>
    <t>153-0061</t>
  </si>
  <si>
    <t>目黒区中目黒 3-3-3-404</t>
  </si>
  <si>
    <t>090-4947-9080</t>
  </si>
  <si>
    <t>ヤマグチ　ヨウコ</t>
  </si>
  <si>
    <t>中鶴　泰子</t>
  </si>
  <si>
    <t>156-0052</t>
  </si>
  <si>
    <t>世田谷区経堂 5-27-22-205</t>
  </si>
  <si>
    <t>03-3439-5142</t>
  </si>
  <si>
    <t>栗山　寿賀子</t>
  </si>
  <si>
    <t>152-0032</t>
  </si>
  <si>
    <t>目黒区平町 2-18-10</t>
  </si>
  <si>
    <t>03-4400-4650</t>
  </si>
  <si>
    <t>クリヤマ　スガコ</t>
  </si>
  <si>
    <t>満岡　幸子</t>
  </si>
  <si>
    <t>142-0053</t>
  </si>
  <si>
    <t>品川区中延 4-15-24-306</t>
  </si>
  <si>
    <t>090-2312-2706</t>
  </si>
  <si>
    <t>ミツオカ　ユキコ</t>
  </si>
  <si>
    <t>𠮷　岡　　み　ゆ　き</t>
  </si>
  <si>
    <t>目黒区中目黒 3-6-2</t>
  </si>
  <si>
    <t>03-3719-2957</t>
  </si>
  <si>
    <t>ヨシオカ　ミユキ</t>
  </si>
  <si>
    <t>堀内　みどり</t>
  </si>
  <si>
    <t>152-0011</t>
  </si>
  <si>
    <t>目黒区原町 1-16-3</t>
  </si>
  <si>
    <t>03-3712-6105</t>
  </si>
  <si>
    <t>ホリウチ　ミドリ</t>
  </si>
  <si>
    <t>篠宮　知子</t>
  </si>
  <si>
    <t>目黒区目黒 4-6-27</t>
  </si>
  <si>
    <t>03-3716-5160</t>
  </si>
  <si>
    <t>シノミヤ　トモコ</t>
  </si>
  <si>
    <t>田村　広美</t>
  </si>
  <si>
    <t>165-0025</t>
  </si>
  <si>
    <t>中野区沼袋 4-39-20</t>
  </si>
  <si>
    <t>090-5788-7122</t>
  </si>
  <si>
    <t>タムラ　ヒロミ</t>
  </si>
  <si>
    <t>柏木　桂子</t>
  </si>
  <si>
    <t>142-0063</t>
  </si>
  <si>
    <t>品川区荏原 2-16-25-702</t>
  </si>
  <si>
    <t>03-3781-1121</t>
  </si>
  <si>
    <t>カシワギ　ケイコ</t>
  </si>
  <si>
    <t>山本　悦子</t>
  </si>
  <si>
    <t>152-0033</t>
  </si>
  <si>
    <t>目黒区大岡山 2-3-25</t>
  </si>
  <si>
    <t>090-6517-2473</t>
  </si>
  <si>
    <t>ヤマモト　エツコ</t>
  </si>
  <si>
    <t>高井　彩</t>
  </si>
  <si>
    <t>152-0022</t>
  </si>
  <si>
    <t>目黒区柿の木坂 1-19-5</t>
  </si>
  <si>
    <t>080-1134-9021</t>
  </si>
  <si>
    <t>タカイ　アヤ</t>
  </si>
  <si>
    <t>村口　水保</t>
  </si>
  <si>
    <t>目黒区柿の木坂 1-11-3</t>
  </si>
  <si>
    <t>090-5500-2902</t>
  </si>
  <si>
    <t>ムラグチ　ミズホ</t>
  </si>
  <si>
    <t>片岡　太加子</t>
  </si>
  <si>
    <t>215-0011</t>
  </si>
  <si>
    <t>川崎市麻生区百合丘 2-19-28</t>
  </si>
  <si>
    <t>044-965-2617</t>
  </si>
  <si>
    <t>カタオカ　タカコ</t>
  </si>
  <si>
    <t>石原　容子</t>
  </si>
  <si>
    <t>品川区中延 4-18-6</t>
  </si>
  <si>
    <t>03-3788-3264</t>
  </si>
  <si>
    <t>イシハラ　ヨウコ</t>
  </si>
  <si>
    <t>岡田　成子</t>
  </si>
  <si>
    <t>目黒区上目黒 3-43-3</t>
  </si>
  <si>
    <t>03-3713-0429</t>
  </si>
  <si>
    <t>オカダ　シゲコ</t>
  </si>
  <si>
    <t>ニイヌマ　マイコ</t>
  </si>
  <si>
    <t>須田　知子</t>
  </si>
  <si>
    <t>品川区小山 6-4-11-503</t>
  </si>
  <si>
    <t>03-6314-8626</t>
  </si>
  <si>
    <t>スダ　トモコ</t>
  </si>
  <si>
    <t>上坂　幸子</t>
  </si>
  <si>
    <t>目黒区大岡山 2-1-16</t>
  </si>
  <si>
    <t>03-3724-3823</t>
  </si>
  <si>
    <t>ウエサカ　サチコ</t>
  </si>
  <si>
    <t>63</t>
  </si>
  <si>
    <t>桃野　美咲</t>
  </si>
  <si>
    <t>品川区西五反田8-12-5 五反田ｺｰﾎﾟﾋﾞｧﾈｰｽﾞ1208</t>
  </si>
  <si>
    <t>090-8097-2558</t>
  </si>
  <si>
    <t>モモノ　ミサキ</t>
  </si>
  <si>
    <t>高井　花</t>
  </si>
  <si>
    <t>タカイ　ハナ</t>
  </si>
  <si>
    <t>笠松　由佳</t>
  </si>
  <si>
    <t>目黒区中目黒 4-10-2</t>
  </si>
  <si>
    <t>03-3791-4354</t>
  </si>
  <si>
    <t>カサマツ　ユカ</t>
  </si>
  <si>
    <t>63</t>
    <phoneticPr fontId="26" type="noConversion"/>
  </si>
  <si>
    <t>島田　信子</t>
  </si>
  <si>
    <t>目黒区目黒本町 2-15-6</t>
  </si>
  <si>
    <t>03-3792-0584</t>
  </si>
  <si>
    <t>シマダ　ノブコ</t>
  </si>
  <si>
    <t>小谷　苑子</t>
  </si>
  <si>
    <t>葛飾区西新小岩 3-35-6</t>
  </si>
  <si>
    <t>03-3695-1009</t>
  </si>
  <si>
    <t>コタニ　ソノコ</t>
  </si>
  <si>
    <t>古島　千恵子</t>
  </si>
  <si>
    <t>121-0021</t>
  </si>
  <si>
    <t>足立区西新井 2-13-12-309</t>
  </si>
  <si>
    <t>03-3856-9340</t>
  </si>
  <si>
    <t>フルシマ　チエコ</t>
  </si>
  <si>
    <t>渡邉　順子</t>
  </si>
  <si>
    <t>125-0061</t>
  </si>
  <si>
    <t>葛飾区亀有 4-29-3</t>
  </si>
  <si>
    <t>03-3838-9792</t>
  </si>
  <si>
    <t>松野　まさみ</t>
  </si>
  <si>
    <t>240-0054</t>
  </si>
  <si>
    <t>横浜市保土ヶ谷区西谷 2-29-1-602</t>
  </si>
  <si>
    <t>045-370-3385</t>
  </si>
  <si>
    <t>マツノ　マサミ</t>
  </si>
  <si>
    <t>海老澤　逸子</t>
  </si>
  <si>
    <t>125-0035</t>
  </si>
  <si>
    <t>葛飾区南水元 2-16-11</t>
    <phoneticPr fontId="26" type="noConversion"/>
  </si>
  <si>
    <t>080-5409-1725</t>
  </si>
  <si>
    <t>エビサワ　イツコ</t>
  </si>
  <si>
    <t>植木　陽子</t>
  </si>
  <si>
    <t>125-0063</t>
  </si>
  <si>
    <t>葛飾区白鳥 3-27-2</t>
  </si>
  <si>
    <t>070-6477-8727</t>
  </si>
  <si>
    <t>ウエキ　ヨウコ</t>
  </si>
  <si>
    <t>中邨　美香里</t>
  </si>
  <si>
    <t>葛飾区白鳥 1-3-2-201</t>
  </si>
  <si>
    <t>070-6658-1599</t>
  </si>
  <si>
    <t>カナザワ　トシエ</t>
  </si>
  <si>
    <t>古川　明代</t>
  </si>
  <si>
    <t>124-0024</t>
  </si>
  <si>
    <t>葛飾区新小岩 4-42-13</t>
  </si>
  <si>
    <t>080-5027-8668</t>
  </si>
  <si>
    <t>フルカワ　アキヨ</t>
  </si>
  <si>
    <t>木次　さち子</t>
  </si>
  <si>
    <t>124-0001</t>
  </si>
  <si>
    <t>葛飾区小菅 3-13-3-203</t>
  </si>
  <si>
    <t>03-3838-0394</t>
  </si>
  <si>
    <t>キツギ　サチコ</t>
  </si>
  <si>
    <t>三宅　一美</t>
  </si>
  <si>
    <t>葛飾区西水元 2-15-1-301</t>
  </si>
  <si>
    <t>090-2234-0557</t>
  </si>
  <si>
    <t>ミアケ　カズミ</t>
  </si>
  <si>
    <t>岡田　和子</t>
  </si>
  <si>
    <t>125-0052</t>
  </si>
  <si>
    <t>葛飾区柴又 2-5-26-515</t>
  </si>
  <si>
    <t>03-3627-7845</t>
  </si>
  <si>
    <t>オカダ　アズコ</t>
  </si>
  <si>
    <t>浅川　まつ江</t>
  </si>
  <si>
    <t>125-0051</t>
  </si>
  <si>
    <t>葛飾区新宿 1-22-13</t>
  </si>
  <si>
    <t>090-3687-1941</t>
  </si>
  <si>
    <t>アサカワ　マツエ</t>
  </si>
  <si>
    <t>長岡　一子</t>
  </si>
  <si>
    <t>125-0062</t>
  </si>
  <si>
    <t>葛飾区青戸 3-19-7-505</t>
  </si>
  <si>
    <t>03-3690-3459</t>
  </si>
  <si>
    <t>ナガオカ　カズコ</t>
  </si>
  <si>
    <t>助川　香代子</t>
  </si>
  <si>
    <t>125-0002</t>
  </si>
  <si>
    <t>葛飾区西亀有 4-18-10</t>
  </si>
  <si>
    <t>090-1544-8851</t>
  </si>
  <si>
    <t>スケガワ　カヨコ</t>
  </si>
  <si>
    <t>田中　陽子</t>
  </si>
  <si>
    <t>葛飾区青戸 3-29-14</t>
  </si>
  <si>
    <t>090-7637-1818</t>
  </si>
  <si>
    <t>石河　智子</t>
  </si>
  <si>
    <t>足立区足立 3-12-15-501</t>
  </si>
  <si>
    <t>080－1164－0989</t>
  </si>
  <si>
    <t>イシカワ　トモコ</t>
  </si>
  <si>
    <t>池田　明子</t>
  </si>
  <si>
    <t>270-223</t>
  </si>
  <si>
    <t>松戸市秋山 3-25-2</t>
  </si>
  <si>
    <t>090-1033-0761</t>
  </si>
  <si>
    <t>イケダ　アキコ</t>
  </si>
  <si>
    <t>岡野　キク子</t>
  </si>
  <si>
    <t>葛飾区立石 8-53-6-302</t>
  </si>
  <si>
    <t>03-3694-0963</t>
  </si>
  <si>
    <t>オカノ　キクコ</t>
  </si>
  <si>
    <t>田原　律子</t>
  </si>
  <si>
    <t>116-0002</t>
  </si>
  <si>
    <t>荒川区荒川 8-24-2-1108</t>
  </si>
  <si>
    <t>03-5811-5295</t>
  </si>
  <si>
    <t>タハラ　リツコ</t>
  </si>
  <si>
    <t>佐藤　昌子</t>
  </si>
  <si>
    <t>121-0055</t>
  </si>
  <si>
    <t>足立区加平 2-9-9</t>
  </si>
  <si>
    <t>090-2919-4491</t>
  </si>
  <si>
    <t>サトウ　マサコ</t>
  </si>
  <si>
    <t>伊賀　聡子</t>
  </si>
  <si>
    <t>123-0842</t>
  </si>
  <si>
    <t>足立区栗原 3-28-1-1101</t>
  </si>
  <si>
    <t>080-2385-0678</t>
  </si>
  <si>
    <t>イガ　サトコ</t>
  </si>
  <si>
    <t>中山　初美</t>
  </si>
  <si>
    <t>156-0042</t>
  </si>
  <si>
    <t>世田谷区羽根木 1-21-18</t>
  </si>
  <si>
    <t>080-1099-8341</t>
  </si>
  <si>
    <t>ナカヤマ　ハツミ</t>
  </si>
  <si>
    <t>金沢　利江</t>
  </si>
  <si>
    <t>124-0021</t>
  </si>
  <si>
    <t>葛飾区細田 3-13-15</t>
  </si>
  <si>
    <t>03-3672-6344</t>
  </si>
  <si>
    <t>岡田　純子</t>
  </si>
  <si>
    <t>224-0006</t>
  </si>
  <si>
    <t>横浜市都筑区荏田東 1-17-9</t>
  </si>
  <si>
    <t>045-942-0628</t>
  </si>
  <si>
    <t>オカダ　ジュンコ</t>
  </si>
  <si>
    <t>磯村　梓</t>
  </si>
  <si>
    <t>葛飾区西新小岩5-1-18</t>
  </si>
  <si>
    <t>090-2476-7145</t>
  </si>
  <si>
    <t>イソムラ　アズサ</t>
  </si>
  <si>
    <t>64</t>
  </si>
  <si>
    <t>古谷　恵</t>
  </si>
  <si>
    <t>葛飾区青戸 7-16-17</t>
  </si>
  <si>
    <t>080-3305-4410</t>
  </si>
  <si>
    <t>フルヤ　メグミ</t>
  </si>
  <si>
    <t>62</t>
    <phoneticPr fontId="26" type="noConversion"/>
  </si>
  <si>
    <t>本間　真利子</t>
    <rPh sb="0" eb="2">
      <t>ﾎﾝﾏ</t>
    </rPh>
    <rPh sb="3" eb="6">
      <t>ﾏﾘｺ</t>
    </rPh>
    <phoneticPr fontId="26" type="noConversion"/>
  </si>
  <si>
    <t>124-0023</t>
    <phoneticPr fontId="26" type="noConversion"/>
  </si>
  <si>
    <t>葛飾区東新小岩1-11-11</t>
    <rPh sb="0" eb="7">
      <t>124-0023</t>
    </rPh>
    <phoneticPr fontId="26" type="noConversion"/>
  </si>
  <si>
    <t>090-1509-0183</t>
    <phoneticPr fontId="26" type="noConversion"/>
  </si>
  <si>
    <t>ホンマ　マリコ</t>
    <phoneticPr fontId="26" type="noConversion"/>
  </si>
  <si>
    <t>髙島　喜代美</t>
  </si>
  <si>
    <t>杉並区本天沼 1-12-14</t>
  </si>
  <si>
    <t>03-3390-8347</t>
  </si>
  <si>
    <t>野口　香代子</t>
  </si>
  <si>
    <t>165-0027</t>
  </si>
  <si>
    <t>中野区野方 2-60-11</t>
  </si>
  <si>
    <t>03-3385-7006</t>
  </si>
  <si>
    <t>ノグチ　カヨコ</t>
  </si>
  <si>
    <t>バージュ　美智子</t>
  </si>
  <si>
    <t>中野区沼袋 4-3-7</t>
  </si>
  <si>
    <t>03-3388-8156</t>
  </si>
  <si>
    <t>バージュ　ミチコ</t>
  </si>
  <si>
    <t>村主　美香</t>
  </si>
  <si>
    <t>杉並区阿佐谷北 4-27-12</t>
  </si>
  <si>
    <t>03-3336-5956</t>
  </si>
  <si>
    <t>ムラヌシ　ヨシカ</t>
  </si>
  <si>
    <t>佐原　弘子</t>
  </si>
  <si>
    <t>杉並区西荻北 1-13-3</t>
  </si>
  <si>
    <t>03-3397-5684</t>
  </si>
  <si>
    <t>サハラ　ヒロコ</t>
  </si>
  <si>
    <t>鈴木　純子</t>
  </si>
  <si>
    <t>168-0081</t>
  </si>
  <si>
    <t>杉並区宮前 2-8-20</t>
  </si>
  <si>
    <t>03-3334-5587</t>
  </si>
  <si>
    <t>スズキ　ジュンコ</t>
  </si>
  <si>
    <t>若橋　千恵子</t>
  </si>
  <si>
    <t>杉並区高井戸東 3-19-14-302</t>
  </si>
  <si>
    <t>03-5370-8771</t>
  </si>
  <si>
    <t>ワカハシ　チエコ</t>
  </si>
  <si>
    <t>鶴川　章子</t>
  </si>
  <si>
    <t>中野区野方 6-7-5-2F</t>
  </si>
  <si>
    <t>080-3691-4563</t>
  </si>
  <si>
    <t>ツルカワ　アキコ</t>
  </si>
  <si>
    <t>酒井　フミ子</t>
  </si>
  <si>
    <t>杉並区下井草 5-13-2-303</t>
  </si>
  <si>
    <t>03-6312-7654</t>
  </si>
  <si>
    <t>サカイ　フミコ</t>
  </si>
  <si>
    <t>岡沢　正子</t>
  </si>
  <si>
    <t>杉並区阿佐谷北 3-4-8</t>
  </si>
  <si>
    <t>03-3330-2779</t>
  </si>
  <si>
    <t>オカザワ　マサコ</t>
  </si>
  <si>
    <t>与座　洋子</t>
  </si>
  <si>
    <t>練馬区関町北 3-16-3</t>
  </si>
  <si>
    <t>090-9852-5101</t>
  </si>
  <si>
    <t>ヨザ　ヨウコ</t>
  </si>
  <si>
    <t>斉藤　久仁子</t>
  </si>
  <si>
    <t>166-0014</t>
  </si>
  <si>
    <t>杉並区松ノ木 3-29-11 303号</t>
  </si>
  <si>
    <t>090-8518-6986</t>
  </si>
  <si>
    <t>サイトウ　クニコ</t>
  </si>
  <si>
    <t>Ｌｅａｎｄｒａ</t>
    <phoneticPr fontId="26" type="noConversion"/>
  </si>
  <si>
    <t>高野　知加子</t>
  </si>
  <si>
    <t>197-0827</t>
  </si>
  <si>
    <t>あきる野市油平 184-7</t>
  </si>
  <si>
    <t>080-2012-4173</t>
  </si>
  <si>
    <t>タカノ　チカコ</t>
  </si>
  <si>
    <t>小玉　直子</t>
  </si>
  <si>
    <t>205-0015</t>
  </si>
  <si>
    <t>羽村市羽中 1-8-6（廣内）</t>
  </si>
  <si>
    <t>090-6950-7248</t>
  </si>
  <si>
    <t>コダマ　ナオコ</t>
  </si>
  <si>
    <t>丸井　香菜</t>
  </si>
  <si>
    <t>武蔵村山市中原 3-25-14</t>
  </si>
  <si>
    <t>090-4369-9233</t>
  </si>
  <si>
    <t>マルイ　カナ</t>
  </si>
  <si>
    <t>竹渕　ちひろ</t>
  </si>
  <si>
    <t>377-1304</t>
  </si>
  <si>
    <t>吾妻郡長野原町長野原 174-2</t>
  </si>
  <si>
    <t>090-2724-9248</t>
  </si>
  <si>
    <t>タケブチ　チヒロ</t>
  </si>
  <si>
    <t>大野　侑紀</t>
  </si>
  <si>
    <t>196-0011</t>
  </si>
  <si>
    <t>昭島市上川原町 2-7-10</t>
  </si>
  <si>
    <t>080-1197-1522</t>
  </si>
  <si>
    <t>オオノ　ユキ</t>
  </si>
  <si>
    <t>陸　百花</t>
  </si>
  <si>
    <t>198-0046</t>
  </si>
  <si>
    <t>青梅市日向和田 2-191-2</t>
  </si>
  <si>
    <t>090-5573-4564</t>
  </si>
  <si>
    <t>リク　モモカ</t>
  </si>
  <si>
    <t>井上　知枝</t>
  </si>
  <si>
    <t>208-0023</t>
  </si>
  <si>
    <t>武蔵村山市伊奈平 5-91-3</t>
  </si>
  <si>
    <t>090-4098-0120</t>
  </si>
  <si>
    <t>イノウエ　チエ</t>
  </si>
  <si>
    <t>板谷越　真紀</t>
  </si>
  <si>
    <t>193-0934</t>
  </si>
  <si>
    <t>八王子市小比企町 2943-9</t>
  </si>
  <si>
    <t>080-3936-2302</t>
  </si>
  <si>
    <t>イタヤゴシ　マキ</t>
  </si>
  <si>
    <t>小林　亜梨沙</t>
  </si>
  <si>
    <t>207-0023</t>
  </si>
  <si>
    <t>東大和市上北台 2-3-3ｶｻﾍﾞﾙﾃﾞﾎﾟﾗｰﾙ101</t>
  </si>
  <si>
    <t>080-6456-4839</t>
  </si>
  <si>
    <t>コバヤシ　アリサ</t>
  </si>
  <si>
    <t>岩瀬　紀子</t>
  </si>
  <si>
    <t>192-0051</t>
  </si>
  <si>
    <t>八王子市元本郷町 3-12-24</t>
  </si>
  <si>
    <t>042-627-7472</t>
  </si>
  <si>
    <t>イワセ　ノリコ</t>
  </si>
  <si>
    <t>大畠　邦子</t>
  </si>
  <si>
    <t>練馬区東大泉 7-50-17</t>
  </si>
  <si>
    <t>03-5934-1727</t>
  </si>
  <si>
    <t>オオハタ　クニコ</t>
  </si>
  <si>
    <t>佐藤　佳惠子</t>
  </si>
  <si>
    <t>110-0003</t>
  </si>
  <si>
    <t>台東区根岸 2-19-22-2-C</t>
  </si>
  <si>
    <t>090-3231-1636</t>
    <phoneticPr fontId="26" type="noConversion"/>
  </si>
  <si>
    <t>サトウ　ケエコ</t>
  </si>
  <si>
    <t>森下　京子</t>
  </si>
  <si>
    <t>171-0052</t>
  </si>
  <si>
    <t>豊島区南長崎1-3-1-506</t>
    <phoneticPr fontId="26" type="noConversion"/>
  </si>
  <si>
    <t>090-6114-7406</t>
  </si>
  <si>
    <t>モリシタ　キョウコ</t>
  </si>
  <si>
    <t>山口　和子</t>
  </si>
  <si>
    <t>179-0072</t>
  </si>
  <si>
    <t>練馬区光が丘 2-10-2-401</t>
  </si>
  <si>
    <t>03-3979-4262</t>
  </si>
  <si>
    <t>ヤマグチ　カズコ</t>
  </si>
  <si>
    <t>山田　明美</t>
  </si>
  <si>
    <t>豊島区東池袋 5-52-10-807</t>
  </si>
  <si>
    <t>03-3985-8834</t>
  </si>
  <si>
    <t>ヤマダ　アケミ</t>
  </si>
  <si>
    <t>横田　美枝子</t>
  </si>
  <si>
    <t>171-0043</t>
  </si>
  <si>
    <t>豊島区要町 1-2-9</t>
  </si>
  <si>
    <t>090-1251-6015</t>
  </si>
  <si>
    <t>ヨコタ　ミエコ</t>
  </si>
  <si>
    <t>岡部　知惠子</t>
  </si>
  <si>
    <t>板橋区前野町 3-1-1-407</t>
  </si>
  <si>
    <t>080-4346-0506</t>
    <phoneticPr fontId="26" type="noConversion"/>
  </si>
  <si>
    <t>オカベ　チエコ</t>
  </si>
  <si>
    <t>塚田　惠美子</t>
  </si>
  <si>
    <t>169-0051</t>
  </si>
  <si>
    <t>新宿区西早稲田 1-22-2-708</t>
  </si>
  <si>
    <t>080-1056-7193</t>
    <phoneticPr fontId="26" type="noConversion"/>
  </si>
  <si>
    <t>ツカダ　エミコ</t>
  </si>
  <si>
    <t>金丸　美惠子</t>
  </si>
  <si>
    <t>中野区若宮 1-23-2</t>
  </si>
  <si>
    <t>03-3336-3369</t>
  </si>
  <si>
    <t>カナマル　ミエコ</t>
  </si>
  <si>
    <t>67</t>
  </si>
  <si>
    <t>栗原　伸子</t>
  </si>
  <si>
    <t>124-0011</t>
  </si>
  <si>
    <t>葛飾区四つ木5-19-12-406</t>
    <rPh sb="0" eb="6">
      <t>124-0011</t>
    </rPh>
    <phoneticPr fontId="26" type="noConversion"/>
  </si>
  <si>
    <t>080-5447-6596</t>
  </si>
  <si>
    <t>クリハラ　ノブコ</t>
  </si>
  <si>
    <t>67</t>
    <phoneticPr fontId="19"/>
  </si>
  <si>
    <t>幡野　清美</t>
    <rPh sb="0" eb="2">
      <t>ハタノ</t>
    </rPh>
    <rPh sb="3" eb="5">
      <t>キヨミ</t>
    </rPh>
    <phoneticPr fontId="19"/>
  </si>
  <si>
    <t>162-0814</t>
    <phoneticPr fontId="19"/>
  </si>
  <si>
    <t>新宿区新小川町5-1</t>
    <rPh sb="0" eb="3">
      <t>シンジュクク</t>
    </rPh>
    <rPh sb="3" eb="4">
      <t>シン</t>
    </rPh>
    <rPh sb="4" eb="7">
      <t>オガワマチ</t>
    </rPh>
    <phoneticPr fontId="19"/>
  </si>
  <si>
    <t>090-4810-5001</t>
    <phoneticPr fontId="19"/>
  </si>
  <si>
    <t>ハタノ　キヨミ</t>
    <phoneticPr fontId="19"/>
  </si>
  <si>
    <t>JR東日本東京</t>
  </si>
  <si>
    <t>磯部　晶子</t>
  </si>
  <si>
    <t>小金井市本町 5-15-9-304</t>
  </si>
  <si>
    <t>090-2176-2563</t>
  </si>
  <si>
    <t>イソベ　アキコ</t>
    <phoneticPr fontId="19"/>
  </si>
  <si>
    <t>トライアル</t>
    <phoneticPr fontId="26" type="noConversion"/>
  </si>
  <si>
    <t>大輪　恵子</t>
    <rPh sb="0" eb="2">
      <t>ｵｵﾜ</t>
    </rPh>
    <rPh sb="3" eb="5">
      <t>ｹｲｺ</t>
    </rPh>
    <phoneticPr fontId="26" type="noConversion"/>
  </si>
  <si>
    <t>121-0832</t>
    <phoneticPr fontId="26" type="noConversion"/>
  </si>
  <si>
    <t>足立区古千谷本町4-11-3</t>
    <rPh sb="0" eb="8">
      <t>121-0832</t>
    </rPh>
    <phoneticPr fontId="26" type="noConversion"/>
  </si>
  <si>
    <t>090-9320-5866</t>
    <phoneticPr fontId="26" type="noConversion"/>
  </si>
  <si>
    <t>オオワ　ケイコ</t>
    <phoneticPr fontId="26" type="noConversion"/>
  </si>
  <si>
    <t>下村　秋子</t>
    <rPh sb="0" eb="2">
      <t>ｼﾓﾑﾗ</t>
    </rPh>
    <rPh sb="3" eb="5">
      <t>ｱｷｺ</t>
    </rPh>
    <phoneticPr fontId="26" type="noConversion"/>
  </si>
  <si>
    <t>121-0011</t>
    <phoneticPr fontId="26" type="noConversion"/>
  </si>
  <si>
    <t>足立区中央本町2-14-17-419</t>
    <rPh sb="0" eb="7">
      <t>121-0011</t>
    </rPh>
    <phoneticPr fontId="26" type="noConversion"/>
  </si>
  <si>
    <t>080-8310-3621</t>
    <phoneticPr fontId="26" type="noConversion"/>
  </si>
  <si>
    <t>シモムラ　アキコ</t>
    <phoneticPr fontId="26" type="noConversion"/>
  </si>
  <si>
    <t>グリーントマト</t>
    <phoneticPr fontId="26" type="noConversion"/>
  </si>
  <si>
    <t>松田　萌</t>
    <rPh sb="0" eb="2">
      <t>ﾏﾂﾀﾞ</t>
    </rPh>
    <rPh sb="3" eb="4">
      <t>ﾓｴ</t>
    </rPh>
    <phoneticPr fontId="26" type="noConversion"/>
  </si>
  <si>
    <t>175-0093</t>
    <phoneticPr fontId="26" type="noConversion"/>
  </si>
  <si>
    <t>板橋区赤塚新町3-12-13-201</t>
    <rPh sb="0" eb="7">
      <t>175-0093</t>
    </rPh>
    <phoneticPr fontId="26" type="noConversion"/>
  </si>
  <si>
    <t>090-9433-4436</t>
    <phoneticPr fontId="26" type="noConversion"/>
  </si>
  <si>
    <t>マツダ　モエ</t>
    <phoneticPr fontId="26" type="noConversion"/>
  </si>
  <si>
    <t>下沢　怜央菜</t>
    <rPh sb="0" eb="2">
      <t>ｼﾓｻﾜ</t>
    </rPh>
    <rPh sb="3" eb="5">
      <t>ﾚｵ</t>
    </rPh>
    <rPh sb="5" eb="6">
      <t>ｻｲ</t>
    </rPh>
    <phoneticPr fontId="26" type="noConversion"/>
  </si>
  <si>
    <t>174-0072</t>
    <phoneticPr fontId="26" type="noConversion"/>
  </si>
  <si>
    <t>板橋区南常盤台1-21-1-103</t>
    <rPh sb="0" eb="7">
      <t>174-0072</t>
    </rPh>
    <phoneticPr fontId="26" type="noConversion"/>
  </si>
  <si>
    <t>080-1697-2429</t>
    <phoneticPr fontId="26" type="noConversion"/>
  </si>
  <si>
    <t>シモサワ　レオナ</t>
    <phoneticPr fontId="26" type="noConversion"/>
  </si>
  <si>
    <t>フリー</t>
  </si>
  <si>
    <t>篠崎　久美子</t>
  </si>
  <si>
    <t>板橋区小茂根 2-13-8-303</t>
  </si>
  <si>
    <t>090-2339-3232</t>
  </si>
  <si>
    <t>シノザキ　クミコ</t>
  </si>
  <si>
    <t>矢口　麻衣</t>
  </si>
  <si>
    <t>194-0212</t>
  </si>
  <si>
    <t>町田市小山町 1074-1</t>
  </si>
  <si>
    <t>090-5504-3688</t>
  </si>
  <si>
    <t>ヤグチ　マイ</t>
  </si>
  <si>
    <t>松浦　朱里</t>
  </si>
  <si>
    <t>さいたま市西区三橋 6-1373-8</t>
  </si>
  <si>
    <t>070-3850-0207</t>
  </si>
  <si>
    <t>マツウラ　アカリ</t>
  </si>
  <si>
    <t>長崎　睦子</t>
  </si>
  <si>
    <t>練馬区南大泉4-49-27-201</t>
  </si>
  <si>
    <t>080-6027-7069</t>
  </si>
  <si>
    <t>ナガサキ　ムツコ</t>
  </si>
  <si>
    <t>須田　友里恵</t>
    <rPh sb="0" eb="2">
      <t>スダ</t>
    </rPh>
    <rPh sb="3" eb="6">
      <t>ユリエ</t>
    </rPh>
    <phoneticPr fontId="19"/>
  </si>
  <si>
    <t>151-0017</t>
    <phoneticPr fontId="19"/>
  </si>
  <si>
    <t>渋谷区本町3-51-4-103</t>
    <rPh sb="0" eb="3">
      <t>シブヤク</t>
    </rPh>
    <rPh sb="3" eb="5">
      <t>ホンマチ</t>
    </rPh>
    <phoneticPr fontId="19"/>
  </si>
  <si>
    <t>080-1120-1200</t>
    <phoneticPr fontId="19"/>
  </si>
  <si>
    <t>スダ　ユリエ</t>
    <phoneticPr fontId="19"/>
  </si>
  <si>
    <t>トップに戻る</t>
  </si>
  <si>
    <r>
      <t xml:space="preserve">小金井市梶野町 1-3-6-322 </t>
    </r>
    <r>
      <rPr>
        <b/>
        <sz val="9"/>
        <rFont val="ＭＳ Ｐゴシック"/>
        <family val="3"/>
        <charset val="128"/>
      </rPr>
      <t>ﾘｰﾌｴｽｺｰﾄ東小金井</t>
    </r>
  </si>
  <si>
    <r>
      <t>豊島区西巣鴨</t>
    </r>
    <r>
      <rPr>
        <b/>
        <sz val="9"/>
        <rFont val="ＭＳ Ｐゴシック"/>
        <family val="3"/>
        <charset val="128"/>
      </rPr>
      <t xml:space="preserve"> 3-1-12 ｱｰﾃﾞﾙ大塚Ｃ-407</t>
    </r>
  </si>
  <si>
    <t>日</t>
    <rPh sb="0" eb="1">
      <t>ヒ</t>
    </rPh>
    <phoneticPr fontId="3"/>
  </si>
  <si>
    <t>合計</t>
    <rPh sb="0" eb="2">
      <t>ゴウケイ</t>
    </rPh>
    <phoneticPr fontId="3"/>
  </si>
  <si>
    <t>ペア</t>
    <phoneticPr fontId="3"/>
  </si>
  <si>
    <t>人</t>
    <rPh sb="0" eb="1">
      <t>ニン</t>
    </rPh>
    <phoneticPr fontId="3"/>
  </si>
  <si>
    <t>＝</t>
    <phoneticPr fontId="3"/>
  </si>
  <si>
    <t>大会参加料１ペア４，5００円×</t>
    <rPh sb="0" eb="2">
      <t>タイカイ</t>
    </rPh>
    <phoneticPr fontId="3"/>
  </si>
  <si>
    <t>生年月日（西暦）</t>
    <rPh sb="0" eb="4">
      <t>セイネンガッピ</t>
    </rPh>
    <rPh sb="5" eb="7">
      <t>セイレキ</t>
    </rPh>
    <phoneticPr fontId="3"/>
  </si>
  <si>
    <t>住　　所</t>
    <rPh sb="0" eb="1">
      <t>ジュウ</t>
    </rPh>
    <rPh sb="3" eb="4">
      <t>ショ</t>
    </rPh>
    <phoneticPr fontId="3"/>
  </si>
  <si>
    <t>新規・再登録 会員登録申込</t>
    <rPh sb="0" eb="2">
      <t>シンキ</t>
    </rPh>
    <rPh sb="3" eb="6">
      <t>サイトウロク</t>
    </rPh>
    <phoneticPr fontId="3"/>
  </si>
  <si>
    <t>本部サイン</t>
    <rPh sb="0" eb="2">
      <t>ホンブ</t>
    </rPh>
    <phoneticPr fontId="3"/>
  </si>
  <si>
    <t>種　別</t>
    <rPh sb="0" eb="1">
      <t>タネ</t>
    </rPh>
    <rPh sb="2" eb="3">
      <t>ベツ</t>
    </rPh>
    <phoneticPr fontId="3"/>
  </si>
  <si>
    <t>ゆり</t>
    <phoneticPr fontId="3"/>
  </si>
  <si>
    <t>きく</t>
    <phoneticPr fontId="3"/>
  </si>
  <si>
    <t>TEL</t>
    <phoneticPr fontId="3"/>
  </si>
  <si>
    <r>
      <t>クラブNO</t>
    </r>
    <r>
      <rPr>
        <b/>
        <sz val="12"/>
        <rFont val="Segoe UI Symbol"/>
        <family val="1"/>
      </rPr>
      <t>➡</t>
    </r>
    <phoneticPr fontId="3"/>
  </si>
  <si>
    <t>新</t>
    <rPh sb="0" eb="1">
      <t>シン</t>
    </rPh>
    <phoneticPr fontId="3"/>
  </si>
  <si>
    <t>再</t>
    <rPh sb="0" eb="1">
      <t>サイ</t>
    </rPh>
    <phoneticPr fontId="3"/>
  </si>
  <si>
    <t>備考　連絡</t>
    <rPh sb="0" eb="2">
      <t>ビコウ</t>
    </rPh>
    <rPh sb="3" eb="5">
      <t>レンラク</t>
    </rPh>
    <phoneticPr fontId="3"/>
  </si>
  <si>
    <t>申込日：令和８年４月</t>
    <rPh sb="4" eb="6">
      <t>レイワ</t>
    </rPh>
    <rPh sb="7" eb="8">
      <t>ネン</t>
    </rPh>
    <rPh sb="9" eb="10">
      <t>ガツ</t>
    </rPh>
    <phoneticPr fontId="3"/>
  </si>
  <si>
    <t>申込責任者</t>
    <rPh sb="0" eb="2">
      <t>モウシコミ</t>
    </rPh>
    <rPh sb="2" eb="5">
      <t>セキニンシャ</t>
    </rPh>
    <phoneticPr fontId="3"/>
  </si>
  <si>
    <t>２．ダブル後衛・ダブル前衛の場合は、Ｗ欄で選択。</t>
    <rPh sb="21" eb="23">
      <t>センタク</t>
    </rPh>
    <phoneticPr fontId="3"/>
  </si>
  <si>
    <t>３．他クラブから移った方が居る場合は申込する際、備考欄に記入してください。</t>
    <rPh sb="2" eb="3">
      <t>タ</t>
    </rPh>
    <rPh sb="8" eb="9">
      <t>ウツ</t>
    </rPh>
    <rPh sb="11" eb="12">
      <t>カタ</t>
    </rPh>
    <rPh sb="13" eb="14">
      <t>イ</t>
    </rPh>
    <rPh sb="15" eb="17">
      <t>バアイ</t>
    </rPh>
    <rPh sb="18" eb="20">
      <t>モウシコミ</t>
    </rPh>
    <rPh sb="22" eb="23">
      <t>サイ</t>
    </rPh>
    <rPh sb="24" eb="27">
      <t>ビコウラン</t>
    </rPh>
    <rPh sb="28" eb="30">
      <t>キニュウ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</si>
  <si>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クラブ</t>
    </r>
    <r>
      <rPr>
        <b/>
        <sz val="12"/>
        <rFont val="Calibri"/>
        <family val="3"/>
      </rPr>
      <t>NO</t>
    </r>
    <r>
      <rPr>
        <b/>
        <sz val="12"/>
        <rFont val="HGSｺﾞｼｯｸM"/>
        <family val="3"/>
        <charset val="128"/>
      </rPr>
      <t>入れると自動でクラブ名出る</t>
    </r>
    <rPh sb="6" eb="7">
      <t>イ</t>
    </rPh>
    <rPh sb="10" eb="12">
      <t>ジドウ</t>
    </rPh>
    <rPh sb="16" eb="17">
      <t>メイ</t>
    </rPh>
    <rPh sb="17" eb="18">
      <t>デ</t>
    </rPh>
    <phoneticPr fontId="3"/>
  </si>
  <si>
    <r>
      <rPr>
        <b/>
        <sz val="12"/>
        <rFont val="Segoe UI Symbol"/>
        <family val="3"/>
      </rPr>
      <t>⬅</t>
    </r>
    <r>
      <rPr>
        <b/>
        <sz val="12"/>
        <rFont val="HGSｺﾞｼｯｸM"/>
        <family val="3"/>
        <charset val="128"/>
      </rPr>
      <t>新規・再登録はプルダウンで選択出来る</t>
    </r>
    <rPh sb="1" eb="3">
      <t>シンキ</t>
    </rPh>
    <rPh sb="4" eb="7">
      <t>サイトウロク</t>
    </rPh>
    <rPh sb="14" eb="16">
      <t>センタク</t>
    </rPh>
    <rPh sb="16" eb="18">
      <t>デキ</t>
    </rPh>
    <phoneticPr fontId="3"/>
  </si>
  <si>
    <t>新規登録・再登録１，５００円×</t>
    <rPh sb="0" eb="2">
      <t>シンキ</t>
    </rPh>
    <rPh sb="2" eb="4">
      <t>トウロク</t>
    </rPh>
    <rPh sb="5" eb="8">
      <t>サイトウロク</t>
    </rPh>
    <rPh sb="13" eb="14">
      <t>エン</t>
    </rPh>
    <phoneticPr fontId="3"/>
  </si>
  <si>
    <t>令和8年　第３２回 関東レディース大会　代表予選　申込書</t>
    <rPh sb="0" eb="2">
      <t>レイワ</t>
    </rPh>
    <rPh sb="3" eb="4">
      <t>ネン</t>
    </rPh>
    <rPh sb="5" eb="6">
      <t>ダイ</t>
    </rPh>
    <rPh sb="8" eb="9">
      <t>カイ</t>
    </rPh>
    <rPh sb="10" eb="12">
      <t>カントウ</t>
    </rPh>
    <rPh sb="17" eb="19">
      <t>タイカイ</t>
    </rPh>
    <rPh sb="20" eb="22">
      <t>ダイヒョウ</t>
    </rPh>
    <rPh sb="22" eb="24">
      <t>ヨセン</t>
    </rPh>
    <rPh sb="25" eb="26">
      <t>モウ</t>
    </rPh>
    <rPh sb="26" eb="27">
      <t>コ</t>
    </rPh>
    <rPh sb="27" eb="28">
      <t>ショ</t>
    </rPh>
    <phoneticPr fontId="4"/>
  </si>
  <si>
    <t>ふじA</t>
    <phoneticPr fontId="3"/>
  </si>
  <si>
    <t>ふじB</t>
    <phoneticPr fontId="3"/>
  </si>
  <si>
    <t>すみれ　ばら</t>
    <phoneticPr fontId="3"/>
  </si>
  <si>
    <t>年齢</t>
    <rPh sb="0" eb="2">
      <t>ネンレイ</t>
    </rPh>
    <phoneticPr fontId="3"/>
  </si>
  <si>
    <t>実力</t>
    <rPh sb="0" eb="1">
      <t>ジツ</t>
    </rPh>
    <rPh sb="1" eb="2">
      <t>チカラ</t>
    </rPh>
    <phoneticPr fontId="3"/>
  </si>
  <si>
    <t>※足りない場合は　　　　　　　２シート目をご使用下さい</t>
    <rPh sb="1" eb="2">
      <t>タ</t>
    </rPh>
    <rPh sb="5" eb="7">
      <t>バアイ</t>
    </rPh>
    <rPh sb="19" eb="20">
      <t>メ</t>
    </rPh>
    <rPh sb="22" eb="24">
      <t>シヨウ</t>
    </rPh>
    <rPh sb="24" eb="25">
      <t>クダ</t>
    </rPh>
    <phoneticPr fontId="3"/>
  </si>
  <si>
    <t>↓※色の箇所を入力・選択してください➡</t>
    <rPh sb="2" eb="3">
      <t>イロ</t>
    </rPh>
    <rPh sb="4" eb="6">
      <t>カショ</t>
    </rPh>
    <rPh sb="7" eb="9">
      <t>ニュウリョク</t>
    </rPh>
    <rPh sb="10" eb="12">
      <t>センタク</t>
    </rPh>
    <phoneticPr fontId="3"/>
  </si>
  <si>
    <t>生年月日(西暦）</t>
    <rPh sb="0" eb="4">
      <t>セイネンガッピ</t>
    </rPh>
    <rPh sb="5" eb="7">
      <t>セイレキ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</si>
</sst>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54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HG明朝B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rgb="FFFF0000"/>
      <name val="HG明朝B"/>
      <family val="1"/>
      <charset val="128"/>
    </font>
    <font>
      <sz val="11"/>
      <name val="HG明朝B"/>
      <family val="1"/>
      <charset val="128"/>
    </font>
    <font>
      <sz val="12"/>
      <name val="HG明朝B"/>
      <family val="1"/>
      <charset val="128"/>
    </font>
    <font>
      <sz val="12"/>
      <color theme="1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11"/>
      <name val="HG明朝B"/>
      <family val="1"/>
      <charset val="128"/>
    </font>
    <font>
      <sz val="10"/>
      <name val="HG明朝B"/>
      <family val="1"/>
      <charset val="128"/>
    </font>
    <font>
      <sz val="11"/>
      <name val="ＭＳ Ｐゴシック"/>
      <family val="3"/>
      <charset val="128"/>
    </font>
    <font>
      <b/>
      <sz val="12"/>
      <name val="HG明朝B"/>
      <family val="1"/>
      <charset val="128"/>
    </font>
    <font>
      <b/>
      <sz val="12"/>
      <name val="ＭＳ 明朝"/>
      <family val="1"/>
      <charset val="128"/>
    </font>
    <font>
      <b/>
      <sz val="12"/>
      <color theme="1"/>
      <name val="HG明朝B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6"/>
      <name val="HG明朝B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u/>
      <sz val="14"/>
      <name val="HGSｺﾞｼｯｸM"/>
      <family val="3"/>
      <charset val="128"/>
    </font>
    <font>
      <b/>
      <sz val="11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b/>
      <sz val="14"/>
      <name val="HGSｺﾞｼｯｸM"/>
      <family val="3"/>
      <charset val="128"/>
    </font>
    <font>
      <b/>
      <sz val="12"/>
      <name val="游ゴシック Light"/>
      <family val="3"/>
      <charset val="128"/>
      <scheme val="major"/>
    </font>
    <font>
      <b/>
      <sz val="16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u/>
      <sz val="11"/>
      <name val="游ゴシック Light"/>
      <family val="3"/>
      <charset val="128"/>
      <scheme val="major"/>
    </font>
    <font>
      <b/>
      <sz val="14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name val="HG明朝B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Segoe UI Symbol"/>
      <family val="1"/>
    </font>
    <font>
      <sz val="9"/>
      <color indexed="81"/>
      <name val="MS P ゴシック"/>
      <family val="3"/>
      <charset val="128"/>
    </font>
    <font>
      <b/>
      <sz val="12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b/>
      <sz val="12"/>
      <name val="Segoe UI Symbol"/>
      <family val="3"/>
    </font>
    <font>
      <b/>
      <sz val="12"/>
      <name val="Calibri"/>
      <family val="3"/>
    </font>
    <font>
      <b/>
      <sz val="12"/>
      <name val="HGSｺﾞｼｯｸM"/>
      <family val="2"/>
      <charset val="128"/>
    </font>
    <font>
      <b/>
      <sz val="12"/>
      <color rgb="FFFF0000"/>
      <name val="HGSｺﾞｼｯｸM"/>
      <family val="3"/>
      <charset val="128"/>
    </font>
    <font>
      <b/>
      <sz val="10"/>
      <name val="HG明朝B"/>
      <family val="1"/>
      <charset val="128"/>
    </font>
    <font>
      <b/>
      <sz val="10"/>
      <color theme="1"/>
      <name val="HG明朝B"/>
      <family val="1"/>
      <charset val="128"/>
    </font>
    <font>
      <b/>
      <sz val="1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  <xf numFmtId="0" fontId="1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25" fillId="0" borderId="0">
      <alignment vertical="center"/>
    </xf>
  </cellStyleXfs>
  <cellXfs count="314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0" applyFont="1">
      <alignment vertical="center"/>
    </xf>
    <xf numFmtId="0" fontId="9" fillId="0" borderId="0" xfId="0" applyFont="1" applyAlignment="1"/>
    <xf numFmtId="176" fontId="18" fillId="0" borderId="16" xfId="2" applyNumberFormat="1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176" fontId="20" fillId="0" borderId="0" xfId="2" applyNumberFormat="1" applyFont="1" applyAlignment="1">
      <alignment vertical="center"/>
    </xf>
    <xf numFmtId="0" fontId="21" fillId="0" borderId="0" xfId="2" applyFont="1" applyAlignment="1">
      <alignment horizontal="distributed" vertical="center"/>
    </xf>
    <xf numFmtId="0" fontId="21" fillId="0" borderId="0" xfId="2" applyFont="1" applyAlignment="1">
      <alignment horizontal="center" vertical="center"/>
    </xf>
    <xf numFmtId="0" fontId="20" fillId="0" borderId="0" xfId="2" applyFont="1" applyAlignment="1">
      <alignment vertical="center"/>
    </xf>
    <xf numFmtId="0" fontId="20" fillId="0" borderId="0" xfId="2" applyFont="1"/>
    <xf numFmtId="176" fontId="22" fillId="0" borderId="2" xfId="2" applyNumberFormat="1" applyFont="1" applyBorder="1" applyAlignment="1">
      <alignment vertical="center"/>
    </xf>
    <xf numFmtId="0" fontId="22" fillId="0" borderId="2" xfId="2" applyFont="1" applyBorder="1" applyAlignment="1">
      <alignment horizontal="distributed" vertical="center"/>
    </xf>
    <xf numFmtId="176" fontId="22" fillId="0" borderId="17" xfId="2" applyNumberFormat="1" applyFont="1" applyBorder="1" applyAlignment="1">
      <alignment vertical="center"/>
    </xf>
    <xf numFmtId="0" fontId="22" fillId="0" borderId="17" xfId="2" applyFont="1" applyBorder="1" applyAlignment="1">
      <alignment horizontal="distributed" vertical="center"/>
    </xf>
    <xf numFmtId="176" fontId="22" fillId="0" borderId="18" xfId="2" applyNumberFormat="1" applyFont="1" applyBorder="1" applyAlignment="1">
      <alignment vertical="center"/>
    </xf>
    <xf numFmtId="0" fontId="22" fillId="0" borderId="19" xfId="2" applyFont="1" applyBorder="1" applyAlignment="1">
      <alignment horizontal="distributed" vertical="center"/>
    </xf>
    <xf numFmtId="0" fontId="22" fillId="0" borderId="17" xfId="2" applyFont="1" applyBorder="1" applyAlignment="1">
      <alignment horizontal="distributed" vertical="distributed"/>
    </xf>
    <xf numFmtId="176" fontId="22" fillId="0" borderId="20" xfId="2" applyNumberFormat="1" applyFont="1" applyBorder="1" applyAlignment="1">
      <alignment vertical="center"/>
    </xf>
    <xf numFmtId="0" fontId="22" fillId="0" borderId="3" xfId="2" applyFont="1" applyBorder="1" applyAlignment="1">
      <alignment horizontal="distributed" vertical="center"/>
    </xf>
    <xf numFmtId="176" fontId="22" fillId="0" borderId="21" xfId="2" applyNumberFormat="1" applyFont="1" applyBorder="1" applyAlignment="1">
      <alignment vertical="center"/>
    </xf>
    <xf numFmtId="0" fontId="22" fillId="0" borderId="22" xfId="2" applyFont="1" applyBorder="1" applyAlignment="1">
      <alignment horizontal="distributed" vertical="center"/>
    </xf>
    <xf numFmtId="176" fontId="20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2" fillId="0" borderId="23" xfId="2" applyFont="1" applyBorder="1" applyAlignment="1">
      <alignment horizontal="distributed" vertical="center"/>
    </xf>
    <xf numFmtId="0" fontId="20" fillId="0" borderId="0" xfId="2" applyFont="1" applyAlignment="1">
      <alignment vertical="center" wrapText="1"/>
    </xf>
    <xf numFmtId="0" fontId="22" fillId="0" borderId="24" xfId="2" applyFont="1" applyBorder="1" applyAlignment="1">
      <alignment horizontal="distributed" vertical="center"/>
    </xf>
    <xf numFmtId="176" fontId="12" fillId="0" borderId="0" xfId="2" applyNumberFormat="1"/>
    <xf numFmtId="0" fontId="12" fillId="0" borderId="0" xfId="2"/>
    <xf numFmtId="0" fontId="22" fillId="0" borderId="2" xfId="2" applyFont="1" applyBorder="1" applyAlignment="1">
      <alignment vertical="center"/>
    </xf>
    <xf numFmtId="0" fontId="22" fillId="0" borderId="17" xfId="2" applyFont="1" applyBorder="1" applyAlignment="1">
      <alignment vertical="center"/>
    </xf>
    <xf numFmtId="0" fontId="22" fillId="0" borderId="19" xfId="2" applyFont="1" applyBorder="1" applyAlignment="1">
      <alignment vertical="center"/>
    </xf>
    <xf numFmtId="0" fontId="22" fillId="0" borderId="3" xfId="2" applyFont="1" applyBorder="1" applyAlignment="1">
      <alignment vertical="center"/>
    </xf>
    <xf numFmtId="0" fontId="22" fillId="0" borderId="18" xfId="2" applyFont="1" applyBorder="1" applyAlignment="1">
      <alignment vertical="center"/>
    </xf>
    <xf numFmtId="0" fontId="22" fillId="0" borderId="24" xfId="2" applyFont="1" applyBorder="1" applyAlignment="1">
      <alignment vertical="center"/>
    </xf>
    <xf numFmtId="0" fontId="22" fillId="0" borderId="23" xfId="2" applyFont="1" applyBorder="1" applyAlignment="1">
      <alignment vertical="center"/>
    </xf>
    <xf numFmtId="176" fontId="22" fillId="0" borderId="29" xfId="2" applyNumberFormat="1" applyFont="1" applyBorder="1" applyAlignment="1">
      <alignment vertical="center"/>
    </xf>
    <xf numFmtId="0" fontId="22" fillId="0" borderId="28" xfId="2" applyFont="1" applyBorder="1" applyAlignment="1">
      <alignment horizontal="distributed" vertical="center"/>
    </xf>
    <xf numFmtId="0" fontId="22" fillId="0" borderId="28" xfId="2" applyFont="1" applyBorder="1" applyAlignment="1">
      <alignment vertical="center"/>
    </xf>
    <xf numFmtId="0" fontId="12" fillId="0" borderId="28" xfId="5" applyBorder="1" applyAlignment="1">
      <alignment vertical="distributed"/>
    </xf>
    <xf numFmtId="0" fontId="12" fillId="0" borderId="28" xfId="5" applyBorder="1">
      <alignment vertical="center"/>
    </xf>
    <xf numFmtId="0" fontId="27" fillId="2" borderId="30" xfId="7" applyFont="1" applyFill="1" applyBorder="1" applyAlignment="1">
      <alignment horizontal="center" vertical="center"/>
    </xf>
    <xf numFmtId="0" fontId="27" fillId="0" borderId="0" xfId="7" applyFont="1">
      <alignment vertical="center"/>
    </xf>
    <xf numFmtId="0" fontId="28" fillId="0" borderId="0" xfId="3" applyFont="1" applyFill="1" applyAlignment="1" applyProtection="1">
      <alignment horizontal="center" vertical="center"/>
    </xf>
    <xf numFmtId="49" fontId="29" fillId="0" borderId="0" xfId="7" applyNumberFormat="1" applyFont="1" applyAlignment="1">
      <alignment horizontal="center" vertical="center"/>
    </xf>
    <xf numFmtId="0" fontId="27" fillId="0" borderId="0" xfId="7" applyFont="1" applyAlignment="1">
      <alignment horizontal="center" vertical="center"/>
    </xf>
    <xf numFmtId="0" fontId="23" fillId="0" borderId="0" xfId="7" applyFont="1" applyAlignment="1">
      <alignment horizontal="left" vertical="center"/>
    </xf>
    <xf numFmtId="0" fontId="27" fillId="0" borderId="0" xfId="7" applyFont="1" applyAlignment="1">
      <alignment horizontal="left" vertical="center"/>
    </xf>
    <xf numFmtId="177" fontId="27" fillId="0" borderId="0" xfId="7" applyNumberFormat="1" applyFont="1" applyAlignment="1">
      <alignment horizontal="center" vertical="center"/>
    </xf>
    <xf numFmtId="0" fontId="30" fillId="0" borderId="0" xfId="7" applyFont="1">
      <alignment vertical="center"/>
    </xf>
    <xf numFmtId="14" fontId="30" fillId="0" borderId="0" xfId="7" applyNumberFormat="1" applyFont="1" applyAlignment="1">
      <alignment horizontal="center" vertical="center"/>
    </xf>
    <xf numFmtId="0" fontId="31" fillId="0" borderId="30" xfId="7" applyFont="1" applyBorder="1" applyAlignment="1">
      <alignment horizontal="center" vertical="center"/>
    </xf>
    <xf numFmtId="0" fontId="27" fillId="2" borderId="30" xfId="7" applyFont="1" applyFill="1" applyBorder="1" applyAlignment="1">
      <alignment horizontal="left" vertical="center"/>
    </xf>
    <xf numFmtId="177" fontId="27" fillId="2" borderId="30" xfId="7" applyNumberFormat="1" applyFont="1" applyFill="1" applyBorder="1" applyAlignment="1">
      <alignment horizontal="center" vertical="center"/>
    </xf>
    <xf numFmtId="0" fontId="27" fillId="2" borderId="30" xfId="7" applyFont="1" applyFill="1" applyBorder="1">
      <alignment vertical="center"/>
    </xf>
    <xf numFmtId="0" fontId="30" fillId="0" borderId="31" xfId="7" applyFont="1" applyBorder="1">
      <alignment vertical="center"/>
    </xf>
    <xf numFmtId="0" fontId="33" fillId="4" borderId="30" xfId="7" applyFont="1" applyFill="1" applyBorder="1" applyAlignment="1">
      <alignment horizontal="center" vertical="center"/>
    </xf>
    <xf numFmtId="0" fontId="30" fillId="0" borderId="1" xfId="7" applyFont="1" applyBorder="1">
      <alignment vertical="center"/>
    </xf>
    <xf numFmtId="0" fontId="30" fillId="0" borderId="0" xfId="7" applyFont="1" applyAlignment="1">
      <alignment horizontal="left" vertical="center"/>
    </xf>
    <xf numFmtId="0" fontId="30" fillId="0" borderId="1" xfId="7" applyFont="1" applyBorder="1" applyAlignment="1">
      <alignment horizontal="left" vertical="center"/>
    </xf>
    <xf numFmtId="0" fontId="30" fillId="0" borderId="1" xfId="7" applyFont="1" applyBorder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23" fillId="0" borderId="30" xfId="7" applyFont="1" applyBorder="1" applyAlignment="1">
      <alignment horizontal="left" vertical="center"/>
    </xf>
    <xf numFmtId="0" fontId="30" fillId="0" borderId="33" xfId="7" applyFont="1" applyBorder="1">
      <alignment vertical="center"/>
    </xf>
    <xf numFmtId="0" fontId="30" fillId="0" borderId="31" xfId="7" applyFont="1" applyBorder="1" applyAlignment="1">
      <alignment horizontal="center" vertical="center"/>
    </xf>
    <xf numFmtId="0" fontId="30" fillId="0" borderId="33" xfId="7" applyFont="1" applyBorder="1" applyAlignment="1">
      <alignment horizontal="center" vertical="center"/>
    </xf>
    <xf numFmtId="0" fontId="27" fillId="4" borderId="0" xfId="7" applyFont="1" applyFill="1" applyAlignment="1">
      <alignment horizontal="center" vertical="center"/>
    </xf>
    <xf numFmtId="0" fontId="31" fillId="0" borderId="32" xfId="7" applyFont="1" applyBorder="1" applyAlignment="1">
      <alignment horizontal="center" vertical="center"/>
    </xf>
    <xf numFmtId="0" fontId="33" fillId="4" borderId="32" xfId="7" applyFont="1" applyFill="1" applyBorder="1" applyAlignment="1">
      <alignment horizontal="center" vertical="center"/>
    </xf>
    <xf numFmtId="0" fontId="27" fillId="2" borderId="32" xfId="7" applyFont="1" applyFill="1" applyBorder="1" applyAlignment="1">
      <alignment horizontal="left" vertical="center"/>
    </xf>
    <xf numFmtId="177" fontId="27" fillId="2" borderId="32" xfId="7" applyNumberFormat="1" applyFont="1" applyFill="1" applyBorder="1" applyAlignment="1">
      <alignment horizontal="center" vertical="center"/>
    </xf>
    <xf numFmtId="0" fontId="27" fillId="2" borderId="32" xfId="7" applyFont="1" applyFill="1" applyBorder="1" applyAlignment="1">
      <alignment horizontal="center" vertical="center"/>
    </xf>
    <xf numFmtId="0" fontId="27" fillId="2" borderId="32" xfId="7" applyFont="1" applyFill="1" applyBorder="1">
      <alignment vertical="center"/>
    </xf>
    <xf numFmtId="0" fontId="31" fillId="0" borderId="0" xfId="7" applyFont="1" applyAlignment="1">
      <alignment horizontal="center" vertical="center"/>
    </xf>
    <xf numFmtId="49" fontId="33" fillId="4" borderId="0" xfId="7" applyNumberFormat="1" applyFont="1" applyFill="1" applyAlignment="1">
      <alignment horizontal="center" vertical="center"/>
    </xf>
    <xf numFmtId="0" fontId="36" fillId="0" borderId="0" xfId="3" quotePrefix="1" applyFont="1" applyFill="1" applyAlignment="1" applyProtection="1">
      <alignment vertical="center"/>
    </xf>
    <xf numFmtId="0" fontId="37" fillId="0" borderId="0" xfId="7" applyFont="1">
      <alignment vertical="center"/>
    </xf>
    <xf numFmtId="0" fontId="37" fillId="2" borderId="32" xfId="7" applyFont="1" applyFill="1" applyBorder="1">
      <alignment vertical="center"/>
    </xf>
    <xf numFmtId="0" fontId="37" fillId="2" borderId="30" xfId="7" applyFont="1" applyFill="1" applyBorder="1">
      <alignment vertical="center"/>
    </xf>
    <xf numFmtId="0" fontId="7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178" fontId="39" fillId="0" borderId="0" xfId="1" applyNumberFormat="1" applyFont="1" applyAlignment="1">
      <alignment vertical="center"/>
    </xf>
    <xf numFmtId="0" fontId="30" fillId="0" borderId="37" xfId="7" applyFont="1" applyBorder="1">
      <alignment vertical="center"/>
    </xf>
    <xf numFmtId="0" fontId="23" fillId="0" borderId="32" xfId="7" applyFont="1" applyBorder="1" applyAlignment="1">
      <alignment horizontal="left" vertical="center"/>
    </xf>
    <xf numFmtId="0" fontId="31" fillId="0" borderId="16" xfId="7" applyFont="1" applyBorder="1" applyAlignment="1">
      <alignment horizontal="center" vertical="center"/>
    </xf>
    <xf numFmtId="49" fontId="33" fillId="0" borderId="16" xfId="7" applyNumberFormat="1" applyFont="1" applyBorder="1" applyAlignment="1">
      <alignment horizontal="center" vertical="center"/>
    </xf>
    <xf numFmtId="0" fontId="23" fillId="0" borderId="16" xfId="7" applyFont="1" applyBorder="1" applyAlignment="1">
      <alignment horizontal="left" vertical="center"/>
    </xf>
    <xf numFmtId="0" fontId="27" fillId="0" borderId="16" xfId="7" applyFont="1" applyBorder="1" applyAlignment="1">
      <alignment horizontal="left" vertical="center"/>
    </xf>
    <xf numFmtId="177" fontId="27" fillId="0" borderId="16" xfId="7" applyNumberFormat="1" applyFont="1" applyBorder="1" applyAlignment="1">
      <alignment horizontal="center" vertical="center"/>
    </xf>
    <xf numFmtId="0" fontId="27" fillId="0" borderId="16" xfId="7" applyFont="1" applyBorder="1" applyAlignment="1">
      <alignment horizontal="center" vertical="center"/>
    </xf>
    <xf numFmtId="0" fontId="27" fillId="0" borderId="16" xfId="7" applyFont="1" applyBorder="1">
      <alignment vertical="center"/>
    </xf>
    <xf numFmtId="0" fontId="37" fillId="0" borderId="16" xfId="7" applyFont="1" applyBorder="1">
      <alignment vertical="center"/>
    </xf>
    <xf numFmtId="0" fontId="33" fillId="0" borderId="16" xfId="7" applyFont="1" applyBorder="1" applyAlignment="1">
      <alignment horizontal="center" vertical="center"/>
    </xf>
    <xf numFmtId="0" fontId="30" fillId="0" borderId="16" xfId="7" applyFont="1" applyBorder="1">
      <alignment vertical="center"/>
    </xf>
    <xf numFmtId="14" fontId="27" fillId="0" borderId="16" xfId="7" applyNumberFormat="1" applyFont="1" applyBorder="1" applyAlignment="1">
      <alignment horizontal="center" vertical="center"/>
    </xf>
    <xf numFmtId="0" fontId="18" fillId="0" borderId="16" xfId="7" applyFont="1" applyBorder="1" applyAlignment="1">
      <alignment horizontal="left" vertical="center"/>
    </xf>
    <xf numFmtId="0" fontId="34" fillId="0" borderId="16" xfId="7" applyFont="1" applyBorder="1">
      <alignment vertical="center"/>
    </xf>
    <xf numFmtId="0" fontId="27" fillId="0" borderId="16" xfId="7" applyFont="1" applyBorder="1" applyAlignment="1">
      <alignment horizontal="left" vertical="center" wrapText="1"/>
    </xf>
    <xf numFmtId="17" fontId="33" fillId="0" borderId="16" xfId="7" applyNumberFormat="1" applyFont="1" applyBorder="1" applyAlignment="1">
      <alignment horizontal="center" vertical="center"/>
    </xf>
    <xf numFmtId="0" fontId="34" fillId="0" borderId="16" xfId="7" applyFont="1" applyBorder="1" applyAlignment="1">
      <alignment horizontal="left" vertical="center"/>
    </xf>
    <xf numFmtId="0" fontId="18" fillId="0" borderId="16" xfId="7" applyFont="1" applyBorder="1" applyAlignment="1">
      <alignment horizontal="center" vertical="center"/>
    </xf>
    <xf numFmtId="0" fontId="18" fillId="0" borderId="16" xfId="7" applyFont="1" applyBorder="1">
      <alignment vertical="center"/>
    </xf>
    <xf numFmtId="0" fontId="27" fillId="0" borderId="38" xfId="7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horizontal="left"/>
    </xf>
    <xf numFmtId="0" fontId="1" fillId="0" borderId="0" xfId="1"/>
    <xf numFmtId="0" fontId="6" fillId="0" borderId="0" xfId="1" applyFont="1" applyAlignment="1">
      <alignment wrapText="1"/>
    </xf>
    <xf numFmtId="0" fontId="6" fillId="0" borderId="0" xfId="1" applyFont="1"/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38" fontId="7" fillId="0" borderId="46" xfId="6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6" fillId="0" borderId="75" xfId="0" applyFont="1" applyBorder="1" applyAlignment="1">
      <alignment vertical="center" wrapText="1"/>
    </xf>
    <xf numFmtId="0" fontId="11" fillId="0" borderId="76" xfId="2" applyFont="1" applyBorder="1" applyAlignment="1">
      <alignment vertical="center"/>
    </xf>
    <xf numFmtId="38" fontId="24" fillId="0" borderId="47" xfId="6" applyFont="1" applyBorder="1" applyAlignment="1">
      <alignment horizontal="center" vertical="distributed"/>
    </xf>
    <xf numFmtId="0" fontId="7" fillId="0" borderId="52" xfId="1" applyFont="1" applyBorder="1" applyAlignment="1">
      <alignment horizontal="left" vertical="center"/>
    </xf>
    <xf numFmtId="38" fontId="6" fillId="0" borderId="46" xfId="6" applyFont="1" applyBorder="1" applyAlignment="1">
      <alignment vertical="distributed"/>
    </xf>
    <xf numFmtId="0" fontId="45" fillId="0" borderId="0" xfId="1" applyFont="1" applyAlignment="1">
      <alignment vertical="center"/>
    </xf>
    <xf numFmtId="0" fontId="46" fillId="0" borderId="0" xfId="0" applyFont="1">
      <alignment vertical="center"/>
    </xf>
    <xf numFmtId="0" fontId="49" fillId="0" borderId="0" xfId="1" applyFont="1" applyAlignment="1">
      <alignment vertical="center"/>
    </xf>
    <xf numFmtId="0" fontId="45" fillId="0" borderId="0" xfId="1" applyFont="1"/>
    <xf numFmtId="0" fontId="50" fillId="0" borderId="0" xfId="0" applyFont="1">
      <alignment vertical="center"/>
    </xf>
    <xf numFmtId="0" fontId="31" fillId="0" borderId="3" xfId="7" applyFont="1" applyBorder="1" applyAlignment="1">
      <alignment horizontal="center" vertical="center"/>
    </xf>
    <xf numFmtId="49" fontId="33" fillId="0" borderId="3" xfId="7" applyNumberFormat="1" applyFont="1" applyBorder="1" applyAlignment="1">
      <alignment horizontal="center" vertical="center"/>
    </xf>
    <xf numFmtId="0" fontId="23" fillId="0" borderId="3" xfId="7" applyFont="1" applyBorder="1" applyAlignment="1">
      <alignment horizontal="left" vertical="center"/>
    </xf>
    <xf numFmtId="0" fontId="27" fillId="0" borderId="3" xfId="7" applyFont="1" applyBorder="1" applyAlignment="1">
      <alignment horizontal="left" vertical="center"/>
    </xf>
    <xf numFmtId="177" fontId="27" fillId="0" borderId="3" xfId="7" applyNumberFormat="1" applyFont="1" applyBorder="1" applyAlignment="1">
      <alignment horizontal="center" vertical="center"/>
    </xf>
    <xf numFmtId="0" fontId="27" fillId="0" borderId="3" xfId="7" applyFont="1" applyBorder="1" applyAlignment="1">
      <alignment horizontal="center" vertical="center"/>
    </xf>
    <xf numFmtId="0" fontId="27" fillId="0" borderId="3" xfId="7" applyFont="1" applyBorder="1">
      <alignment vertical="center"/>
    </xf>
    <xf numFmtId="0" fontId="37" fillId="0" borderId="3" xfId="7" applyFont="1" applyBorder="1">
      <alignment vertical="center"/>
    </xf>
    <xf numFmtId="0" fontId="31" fillId="3" borderId="81" xfId="7" applyFont="1" applyFill="1" applyBorder="1" applyAlignment="1">
      <alignment horizontal="center" vertical="center"/>
    </xf>
    <xf numFmtId="49" fontId="32" fillId="3" borderId="82" xfId="7" applyNumberFormat="1" applyFont="1" applyFill="1" applyBorder="1" applyAlignment="1">
      <alignment horizontal="center" vertical="center"/>
    </xf>
    <xf numFmtId="0" fontId="23" fillId="3" borderId="82" xfId="7" applyFont="1" applyFill="1" applyBorder="1" applyAlignment="1">
      <alignment horizontal="center" vertical="center"/>
    </xf>
    <xf numFmtId="177" fontId="23" fillId="3" borderId="82" xfId="7" applyNumberFormat="1" applyFont="1" applyFill="1" applyBorder="1" applyAlignment="1">
      <alignment horizontal="center" vertical="center"/>
    </xf>
    <xf numFmtId="0" fontId="23" fillId="3" borderId="83" xfId="7" applyFont="1" applyFill="1" applyBorder="1" applyAlignment="1">
      <alignment horizontal="center" vertical="center"/>
    </xf>
    <xf numFmtId="0" fontId="37" fillId="3" borderId="75" xfId="7" applyFont="1" applyFill="1" applyBorder="1" applyAlignment="1">
      <alignment horizontal="center" vertical="center"/>
    </xf>
    <xf numFmtId="0" fontId="23" fillId="3" borderId="59" xfId="7" applyFont="1" applyFill="1" applyBorder="1" applyAlignment="1">
      <alignment horizontal="center" vertical="center"/>
    </xf>
    <xf numFmtId="0" fontId="23" fillId="3" borderId="84" xfId="7" applyFont="1" applyFill="1" applyBorder="1" applyAlignment="1">
      <alignment horizontal="center" vertical="center"/>
    </xf>
    <xf numFmtId="0" fontId="38" fillId="5" borderId="46" xfId="1" applyFont="1" applyFill="1" applyBorder="1" applyAlignment="1">
      <alignment horizontal="center" vertical="center"/>
    </xf>
    <xf numFmtId="0" fontId="24" fillId="5" borderId="7" xfId="1" applyFont="1" applyFill="1" applyBorder="1" applyAlignment="1">
      <alignment horizontal="center" vertical="center" wrapText="1"/>
    </xf>
    <xf numFmtId="0" fontId="24" fillId="5" borderId="11" xfId="1" applyFont="1" applyFill="1" applyBorder="1" applyAlignment="1">
      <alignment horizontal="center" vertical="center" wrapText="1"/>
    </xf>
    <xf numFmtId="0" fontId="24" fillId="5" borderId="10" xfId="1" applyFont="1" applyFill="1" applyBorder="1" applyAlignment="1">
      <alignment horizontal="center" vertical="center" wrapText="1"/>
    </xf>
    <xf numFmtId="0" fontId="51" fillId="0" borderId="0" xfId="1" applyFont="1" applyAlignment="1">
      <alignment vertical="center"/>
    </xf>
    <xf numFmtId="0" fontId="52" fillId="0" borderId="0" xfId="0" applyFont="1">
      <alignment vertical="center"/>
    </xf>
    <xf numFmtId="0" fontId="53" fillId="0" borderId="0" xfId="1" applyFont="1" applyAlignment="1">
      <alignment vertical="center"/>
    </xf>
    <xf numFmtId="0" fontId="51" fillId="0" borderId="0" xfId="1" applyFont="1"/>
    <xf numFmtId="0" fontId="52" fillId="0" borderId="0" xfId="0" applyFont="1" applyAlignment="1"/>
    <xf numFmtId="0" fontId="51" fillId="0" borderId="0" xfId="1" applyFont="1" applyAlignment="1">
      <alignment vertical="center" wrapText="1"/>
    </xf>
    <xf numFmtId="0" fontId="7" fillId="5" borderId="59" xfId="1" applyFont="1" applyFill="1" applyBorder="1" applyAlignment="1">
      <alignment vertical="center"/>
    </xf>
    <xf numFmtId="0" fontId="13" fillId="5" borderId="77" xfId="1" applyFont="1" applyFill="1" applyBorder="1" applyAlignment="1">
      <alignment horizontal="center" vertical="distributed"/>
    </xf>
    <xf numFmtId="0" fontId="7" fillId="5" borderId="44" xfId="1" applyFont="1" applyFill="1" applyBorder="1" applyAlignment="1">
      <alignment horizontal="center" vertical="center"/>
    </xf>
    <xf numFmtId="0" fontId="7" fillId="5" borderId="45" xfId="1" applyFont="1" applyFill="1" applyBorder="1" applyAlignment="1">
      <alignment horizontal="center" vertical="center"/>
    </xf>
    <xf numFmtId="49" fontId="29" fillId="0" borderId="0" xfId="7" applyNumberFormat="1" applyFont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1" fillId="0" borderId="7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177" fontId="6" fillId="0" borderId="8" xfId="1" applyNumberFormat="1" applyFont="1" applyBorder="1" applyAlignment="1">
      <alignment horizontal="left" vertical="center"/>
    </xf>
    <xf numFmtId="177" fontId="6" fillId="0" borderId="89" xfId="1" applyNumberFormat="1" applyFont="1" applyBorder="1" applyAlignment="1">
      <alignment horizontal="left" vertical="center"/>
    </xf>
    <xf numFmtId="177" fontId="6" fillId="0" borderId="9" xfId="1" applyNumberFormat="1" applyFont="1" applyBorder="1" applyAlignment="1">
      <alignment horizontal="left" vertical="center"/>
    </xf>
    <xf numFmtId="0" fontId="11" fillId="0" borderId="10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3" fillId="5" borderId="53" xfId="1" applyFont="1" applyFill="1" applyBorder="1" applyAlignment="1">
      <alignment horizontal="center" vertical="center" wrapText="1"/>
    </xf>
    <xf numFmtId="0" fontId="13" fillId="5" borderId="42" xfId="1" applyFont="1" applyFill="1" applyBorder="1" applyAlignment="1">
      <alignment horizontal="center" vertical="center" wrapText="1"/>
    </xf>
    <xf numFmtId="0" fontId="13" fillId="5" borderId="43" xfId="1" applyFont="1" applyFill="1" applyBorder="1" applyAlignment="1">
      <alignment horizontal="center" vertical="center" wrapText="1"/>
    </xf>
    <xf numFmtId="0" fontId="13" fillId="5" borderId="67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  <xf numFmtId="0" fontId="13" fillId="5" borderId="55" xfId="1" applyFont="1" applyFill="1" applyBorder="1" applyAlignment="1">
      <alignment horizontal="center" vertical="center" wrapText="1"/>
    </xf>
    <xf numFmtId="0" fontId="13" fillId="5" borderId="48" xfId="1" applyFont="1" applyFill="1" applyBorder="1" applyAlignment="1">
      <alignment horizontal="center" vertical="center" wrapText="1"/>
    </xf>
    <xf numFmtId="0" fontId="13" fillId="5" borderId="39" xfId="1" applyFont="1" applyFill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/>
    </xf>
    <xf numFmtId="0" fontId="6" fillId="0" borderId="59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177" fontId="6" fillId="0" borderId="85" xfId="1" applyNumberFormat="1" applyFont="1" applyBorder="1" applyAlignment="1">
      <alignment horizontal="left" vertical="center"/>
    </xf>
    <xf numFmtId="177" fontId="6" fillId="0" borderId="86" xfId="1" applyNumberFormat="1" applyFont="1" applyBorder="1" applyAlignment="1">
      <alignment horizontal="left" vertical="center"/>
    </xf>
    <xf numFmtId="177" fontId="6" fillId="0" borderId="87" xfId="1" applyNumberFormat="1" applyFont="1" applyBorder="1" applyAlignment="1">
      <alignment horizontal="left" vertical="center"/>
    </xf>
    <xf numFmtId="177" fontId="6" fillId="0" borderId="79" xfId="1" applyNumberFormat="1" applyFont="1" applyBorder="1" applyAlignment="1">
      <alignment horizontal="left" vertical="center"/>
    </xf>
    <xf numFmtId="177" fontId="6" fillId="0" borderId="88" xfId="1" applyNumberFormat="1" applyFont="1" applyBorder="1" applyAlignment="1">
      <alignment horizontal="left" vertical="center"/>
    </xf>
    <xf numFmtId="177" fontId="6" fillId="0" borderId="80" xfId="1" applyNumberFormat="1" applyFont="1" applyBorder="1" applyAlignment="1">
      <alignment horizontal="left" vertical="center"/>
    </xf>
    <xf numFmtId="0" fontId="10" fillId="0" borderId="60" xfId="0" applyFont="1" applyBorder="1" applyAlignment="1">
      <alignment horizontal="center" vertical="center" textRotation="255" wrapText="1"/>
    </xf>
    <xf numFmtId="0" fontId="10" fillId="0" borderId="59" xfId="0" applyFont="1" applyBorder="1" applyAlignment="1">
      <alignment horizontal="center" vertical="center" textRotation="255" wrapText="1"/>
    </xf>
    <xf numFmtId="0" fontId="10" fillId="0" borderId="52" xfId="0" applyFont="1" applyBorder="1" applyAlignment="1">
      <alignment horizontal="center" vertical="center" textRotation="255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11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14" fontId="6" fillId="0" borderId="10" xfId="1" applyNumberFormat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14" fontId="6" fillId="0" borderId="7" xfId="1" applyNumberFormat="1" applyFont="1" applyBorder="1" applyAlignment="1">
      <alignment horizontal="center" vertical="center" shrinkToFit="1"/>
    </xf>
    <xf numFmtId="0" fontId="7" fillId="5" borderId="64" xfId="1" applyFont="1" applyFill="1" applyBorder="1" applyAlignment="1">
      <alignment horizontal="center" vertical="center" wrapText="1"/>
    </xf>
    <xf numFmtId="0" fontId="7" fillId="5" borderId="65" xfId="1" applyFont="1" applyFill="1" applyBorder="1" applyAlignment="1">
      <alignment horizontal="center" vertical="center" wrapText="1"/>
    </xf>
    <xf numFmtId="0" fontId="7" fillId="5" borderId="62" xfId="1" applyFont="1" applyFill="1" applyBorder="1" applyAlignment="1">
      <alignment horizontal="center" vertical="center" wrapText="1"/>
    </xf>
    <xf numFmtId="0" fontId="7" fillId="5" borderId="26" xfId="1" applyFont="1" applyFill="1" applyBorder="1" applyAlignment="1">
      <alignment horizontal="center" vertical="center" wrapText="1"/>
    </xf>
    <xf numFmtId="0" fontId="10" fillId="5" borderId="66" xfId="1" applyFont="1" applyFill="1" applyBorder="1" applyAlignment="1">
      <alignment horizontal="center" vertical="center" wrapText="1"/>
    </xf>
    <xf numFmtId="0" fontId="10" fillId="5" borderId="36" xfId="1" applyFont="1" applyFill="1" applyBorder="1" applyAlignment="1">
      <alignment horizontal="center" vertical="center" wrapText="1"/>
    </xf>
    <xf numFmtId="14" fontId="6" fillId="0" borderId="36" xfId="1" applyNumberFormat="1" applyFont="1" applyBorder="1" applyAlignment="1">
      <alignment horizontal="center" vertical="center" shrinkToFit="1"/>
    </xf>
    <xf numFmtId="0" fontId="11" fillId="0" borderId="36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5" borderId="41" xfId="1" applyFont="1" applyFill="1" applyBorder="1" applyAlignment="1">
      <alignment horizontal="center" vertical="center"/>
    </xf>
    <xf numFmtId="0" fontId="7" fillId="5" borderId="54" xfId="1" applyFont="1" applyFill="1" applyBorder="1" applyAlignment="1">
      <alignment horizontal="center" vertical="center"/>
    </xf>
    <xf numFmtId="0" fontId="7" fillId="5" borderId="47" xfId="1" applyFont="1" applyFill="1" applyBorder="1" applyAlignment="1">
      <alignment horizontal="center" vertical="center"/>
    </xf>
    <xf numFmtId="0" fontId="7" fillId="5" borderId="56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38" fillId="5" borderId="25" xfId="1" applyFont="1" applyFill="1" applyBorder="1" applyAlignment="1">
      <alignment horizontal="center" vertical="center"/>
    </xf>
    <xf numFmtId="0" fontId="38" fillId="5" borderId="16" xfId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right" vertical="center"/>
    </xf>
    <xf numFmtId="0" fontId="6" fillId="0" borderId="25" xfId="1" applyFont="1" applyBorder="1" applyAlignment="1">
      <alignment horizontal="right" vertical="center"/>
    </xf>
    <xf numFmtId="0" fontId="6" fillId="0" borderId="44" xfId="1" applyFont="1" applyBorder="1" applyAlignment="1">
      <alignment horizontal="right" vertical="center"/>
    </xf>
    <xf numFmtId="0" fontId="6" fillId="0" borderId="16" xfId="1" applyFont="1" applyBorder="1" applyAlignment="1">
      <alignment horizontal="right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40" fillId="0" borderId="0" xfId="1" applyFont="1" applyAlignment="1">
      <alignment horizontal="center" vertical="center"/>
    </xf>
    <xf numFmtId="0" fontId="8" fillId="0" borderId="42" xfId="0" applyFont="1" applyBorder="1" applyAlignment="1">
      <alignment horizontal="left"/>
    </xf>
    <xf numFmtId="0" fontId="7" fillId="5" borderId="41" xfId="1" applyFont="1" applyFill="1" applyBorder="1" applyAlignment="1">
      <alignment horizontal="center" vertical="center" wrapText="1"/>
    </xf>
    <xf numFmtId="0" fontId="7" fillId="5" borderId="42" xfId="1" applyFont="1" applyFill="1" applyBorder="1" applyAlignment="1">
      <alignment horizontal="center" vertical="center" wrapText="1"/>
    </xf>
    <xf numFmtId="0" fontId="7" fillId="5" borderId="47" xfId="1" applyFont="1" applyFill="1" applyBorder="1" applyAlignment="1">
      <alignment horizontal="center" vertical="center" wrapText="1"/>
    </xf>
    <xf numFmtId="0" fontId="7" fillId="5" borderId="48" xfId="1" applyFont="1" applyFill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47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178" fontId="7" fillId="0" borderId="25" xfId="1" applyNumberFormat="1" applyFont="1" applyBorder="1" applyAlignment="1">
      <alignment horizontal="center" vertical="center"/>
    </xf>
    <xf numFmtId="178" fontId="7" fillId="0" borderId="16" xfId="1" applyNumberFormat="1" applyFont="1" applyBorder="1" applyAlignment="1">
      <alignment horizontal="center" vertical="center"/>
    </xf>
    <xf numFmtId="0" fontId="6" fillId="0" borderId="45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49" fontId="7" fillId="0" borderId="43" xfId="1" applyNumberFormat="1" applyFont="1" applyBorder="1" applyAlignment="1">
      <alignment horizontal="center" vertical="center"/>
    </xf>
    <xf numFmtId="49" fontId="7" fillId="0" borderId="35" xfId="1" applyNumberFormat="1" applyFont="1" applyBorder="1" applyAlignment="1">
      <alignment horizontal="center" vertical="center"/>
    </xf>
    <xf numFmtId="49" fontId="7" fillId="0" borderId="39" xfId="1" applyNumberFormat="1" applyFont="1" applyBorder="1" applyAlignment="1">
      <alignment horizontal="center" vertical="center"/>
    </xf>
    <xf numFmtId="178" fontId="24" fillId="0" borderId="41" xfId="1" applyNumberFormat="1" applyFont="1" applyBorder="1" applyAlignment="1">
      <alignment horizontal="center" vertical="distributed"/>
    </xf>
    <xf numFmtId="178" fontId="24" fillId="0" borderId="70" xfId="1" applyNumberFormat="1" applyFont="1" applyBorder="1" applyAlignment="1">
      <alignment horizontal="center" vertical="distributed"/>
    </xf>
    <xf numFmtId="38" fontId="6" fillId="0" borderId="78" xfId="6" applyFont="1" applyBorder="1" applyAlignment="1">
      <alignment horizontal="left" vertical="distributed"/>
    </xf>
    <xf numFmtId="38" fontId="6" fillId="0" borderId="18" xfId="6" applyFont="1" applyBorder="1" applyAlignment="1">
      <alignment horizontal="left" vertical="distributed"/>
    </xf>
    <xf numFmtId="178" fontId="38" fillId="0" borderId="41" xfId="1" applyNumberFormat="1" applyFont="1" applyBorder="1" applyAlignment="1">
      <alignment horizontal="center" vertical="distributed"/>
    </xf>
    <xf numFmtId="178" fontId="38" fillId="0" borderId="34" xfId="1" applyNumberFormat="1" applyFont="1" applyBorder="1" applyAlignment="1">
      <alignment horizontal="center" vertical="distributed"/>
    </xf>
    <xf numFmtId="178" fontId="38" fillId="0" borderId="47" xfId="1" applyNumberFormat="1" applyFont="1" applyBorder="1" applyAlignment="1">
      <alignment horizontal="center" vertical="distributed"/>
    </xf>
    <xf numFmtId="38" fontId="24" fillId="0" borderId="41" xfId="6" applyFont="1" applyBorder="1" applyAlignment="1">
      <alignment horizontal="center" vertical="center"/>
    </xf>
    <xf numFmtId="38" fontId="24" fillId="0" borderId="42" xfId="6" applyFont="1" applyBorder="1" applyAlignment="1">
      <alignment horizontal="center" vertical="center"/>
    </xf>
    <xf numFmtId="38" fontId="24" fillId="0" borderId="34" xfId="6" applyFont="1" applyBorder="1" applyAlignment="1">
      <alignment horizontal="center" vertical="center"/>
    </xf>
    <xf numFmtId="38" fontId="24" fillId="0" borderId="0" xfId="6" applyFont="1" applyBorder="1" applyAlignment="1">
      <alignment horizontal="center" vertical="center"/>
    </xf>
    <xf numFmtId="38" fontId="24" fillId="0" borderId="47" xfId="6" applyFont="1" applyBorder="1" applyAlignment="1">
      <alignment horizontal="center" vertical="center"/>
    </xf>
    <xf numFmtId="38" fontId="24" fillId="0" borderId="48" xfId="6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6" fillId="5" borderId="41" xfId="1" applyFont="1" applyFill="1" applyBorder="1" applyAlignment="1">
      <alignment horizontal="center" vertical="center" wrapText="1"/>
    </xf>
    <xf numFmtId="0" fontId="6" fillId="5" borderId="43" xfId="1" applyFont="1" applyFill="1" applyBorder="1" applyAlignment="1">
      <alignment horizontal="center" vertical="center" wrapText="1"/>
    </xf>
    <xf numFmtId="0" fontId="6" fillId="5" borderId="47" xfId="1" applyFont="1" applyFill="1" applyBorder="1" applyAlignment="1">
      <alignment horizontal="center" vertical="center" wrapText="1"/>
    </xf>
    <xf numFmtId="0" fontId="6" fillId="5" borderId="39" xfId="1" applyFont="1" applyFill="1" applyBorder="1" applyAlignment="1">
      <alignment horizontal="center" vertical="center" wrapText="1"/>
    </xf>
    <xf numFmtId="0" fontId="7" fillId="0" borderId="60" xfId="1" applyFont="1" applyBorder="1" applyAlignment="1">
      <alignment horizontal="right" vertical="center"/>
    </xf>
    <xf numFmtId="0" fontId="7" fillId="0" borderId="59" xfId="1" applyFont="1" applyBorder="1" applyAlignment="1">
      <alignment horizontal="right" vertical="center"/>
    </xf>
    <xf numFmtId="0" fontId="6" fillId="0" borderId="46" xfId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49" fontId="6" fillId="0" borderId="46" xfId="1" applyNumberFormat="1" applyFont="1" applyBorder="1" applyAlignment="1">
      <alignment horizontal="center" vertical="center" shrinkToFit="1"/>
    </xf>
    <xf numFmtId="49" fontId="6" fillId="0" borderId="57" xfId="1" applyNumberFormat="1" applyFont="1" applyBorder="1" applyAlignment="1">
      <alignment horizontal="center" vertical="center" shrinkToFit="1"/>
    </xf>
    <xf numFmtId="0" fontId="13" fillId="0" borderId="60" xfId="1" applyFont="1" applyBorder="1" applyAlignment="1">
      <alignment horizontal="center" vertical="distributed"/>
    </xf>
    <xf numFmtId="0" fontId="13" fillId="0" borderId="59" xfId="1" applyFont="1" applyBorder="1" applyAlignment="1">
      <alignment horizontal="center" vertical="distributed"/>
    </xf>
    <xf numFmtId="0" fontId="10" fillId="0" borderId="25" xfId="2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 shrinkToFit="1"/>
    </xf>
    <xf numFmtId="0" fontId="10" fillId="0" borderId="74" xfId="1" applyFont="1" applyBorder="1" applyAlignment="1">
      <alignment horizontal="center" vertical="center" shrinkToFit="1"/>
    </xf>
    <xf numFmtId="0" fontId="10" fillId="0" borderId="40" xfId="2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3" fillId="0" borderId="58" xfId="1" applyFont="1" applyBorder="1" applyAlignment="1">
      <alignment horizontal="center" vertical="distributed"/>
    </xf>
    <xf numFmtId="0" fontId="13" fillId="0" borderId="58" xfId="1" applyFont="1" applyBorder="1" applyAlignment="1">
      <alignment horizontal="center" vertical="center" shrinkToFit="1"/>
    </xf>
    <xf numFmtId="0" fontId="13" fillId="0" borderId="59" xfId="1" applyFont="1" applyBorder="1" applyAlignment="1">
      <alignment horizontal="center" vertical="center" shrinkToFit="1"/>
    </xf>
    <xf numFmtId="0" fontId="13" fillId="0" borderId="52" xfId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/>
    </xf>
    <xf numFmtId="0" fontId="11" fillId="0" borderId="59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59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5" borderId="53" xfId="1" applyFont="1" applyFill="1" applyBorder="1" applyAlignment="1">
      <alignment horizontal="center" vertical="center" wrapText="1"/>
    </xf>
    <xf numFmtId="0" fontId="7" fillId="5" borderId="61" xfId="1" applyFont="1" applyFill="1" applyBorder="1" applyAlignment="1">
      <alignment horizontal="center" vertical="center" wrapText="1"/>
    </xf>
    <xf numFmtId="0" fontId="10" fillId="5" borderId="63" xfId="1" applyFont="1" applyFill="1" applyBorder="1" applyAlignment="1">
      <alignment horizontal="center" vertical="center" wrapText="1"/>
    </xf>
    <xf numFmtId="0" fontId="10" fillId="5" borderId="6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5" borderId="67" xfId="1" applyFont="1" applyFill="1" applyBorder="1" applyAlignment="1">
      <alignment horizontal="center" vertical="center" wrapText="1"/>
    </xf>
    <xf numFmtId="0" fontId="7" fillId="5" borderId="68" xfId="1" applyFont="1" applyFill="1" applyBorder="1" applyAlignment="1">
      <alignment horizontal="center" vertical="center" wrapText="1"/>
    </xf>
  </cellXfs>
  <cellStyles count="8">
    <cellStyle name="ハイパーリンク 2" xfId="3" xr:uid="{286D56E9-EA88-4C78-BC4A-C72233DDE5D3}"/>
    <cellStyle name="桁区切り" xfId="6" builtinId="6"/>
    <cellStyle name="標準" xfId="0" builtinId="0"/>
    <cellStyle name="標準 10" xfId="4" xr:uid="{CE4F9737-1013-409A-8552-C35E7D3B17DB}"/>
    <cellStyle name="標準 2" xfId="2" xr:uid="{6A5FD5D8-F571-4DC6-9F5B-46D35D2A14B0}"/>
    <cellStyle name="標準 2 2" xfId="1" xr:uid="{F7EB0DFA-56BB-44DE-91F8-CA655188F4CC}"/>
    <cellStyle name="標準 2 3" xfId="7" xr:uid="{C5D29532-6DA2-41AA-9148-5E39533C1BE9}"/>
    <cellStyle name="標準 3" xfId="5" xr:uid="{87A0A113-41F4-4F53-BB6C-B7DB910A77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843E-0CCE-4B6D-9D45-E6E0E4791D50}">
  <sheetPr>
    <tabColor theme="9" tint="-0.249977111117893"/>
    <pageSetUpPr fitToPage="1"/>
  </sheetPr>
  <dimension ref="A1:P779"/>
  <sheetViews>
    <sheetView zoomScale="89" zoomScaleNormal="89" workbookViewId="0">
      <pane xSplit="4" ySplit="2" topLeftCell="E588" activePane="bottomRight" state="frozenSplit"/>
      <selection pane="topRight" activeCell="I1" sqref="I1"/>
      <selection pane="bottomLeft" activeCell="A14" sqref="A14"/>
      <selection pane="bottomRight" activeCell="Q592" sqref="Q592"/>
    </sheetView>
  </sheetViews>
  <sheetFormatPr defaultColWidth="9" defaultRowHeight="18"/>
  <cols>
    <col min="1" max="1" width="5.5" style="50" customWidth="1"/>
    <col min="2" max="2" width="12.25" style="81" customWidth="1"/>
    <col min="3" max="3" width="9.875" style="52" customWidth="1"/>
    <col min="4" max="4" width="26.125" style="54" customWidth="1"/>
    <col min="5" max="5" width="16.875" style="55" customWidth="1"/>
    <col min="6" max="6" width="14.875" style="56" customWidth="1"/>
    <col min="7" max="7" width="13" style="53" customWidth="1"/>
    <col min="8" max="8" width="46.75" style="50" customWidth="1"/>
    <col min="9" max="9" width="11.5" style="84" customWidth="1"/>
    <col min="10" max="10" width="19.25" style="50" customWidth="1"/>
    <col min="11" max="11" width="24.125" style="53" customWidth="1"/>
    <col min="12" max="12" width="7.625" style="53" customWidth="1"/>
    <col min="13" max="13" width="15.5" style="57" hidden="1" customWidth="1"/>
    <col min="14" max="14" width="2.625" style="50" customWidth="1"/>
    <col min="15" max="15" width="9" style="50" customWidth="1"/>
    <col min="16" max="16384" width="9" style="50"/>
  </cols>
  <sheetData>
    <row r="1" spans="1:15" ht="28.5" customHeight="1" thickBot="1">
      <c r="B1" s="51" t="s">
        <v>161</v>
      </c>
    </row>
    <row r="2" spans="1:15" ht="33.75" customHeight="1" thickBot="1">
      <c r="B2" s="142" t="s">
        <v>162</v>
      </c>
      <c r="C2" s="143" t="s">
        <v>163</v>
      </c>
      <c r="D2" s="144" t="s">
        <v>164</v>
      </c>
      <c r="E2" s="144" t="s">
        <v>165</v>
      </c>
      <c r="F2" s="145" t="s">
        <v>166</v>
      </c>
      <c r="G2" s="144" t="s">
        <v>7</v>
      </c>
      <c r="H2" s="146" t="s">
        <v>167</v>
      </c>
      <c r="I2" s="147"/>
      <c r="J2" s="148" t="s">
        <v>168</v>
      </c>
      <c r="K2" s="144" t="s">
        <v>169</v>
      </c>
      <c r="L2" s="149" t="s">
        <v>142</v>
      </c>
      <c r="M2" s="58">
        <v>46113</v>
      </c>
    </row>
    <row r="3" spans="1:15" ht="21" customHeight="1">
      <c r="A3" s="50">
        <v>1</v>
      </c>
      <c r="B3" s="134">
        <v>1</v>
      </c>
      <c r="C3" s="135">
        <v>1</v>
      </c>
      <c r="D3" s="136" t="s">
        <v>170</v>
      </c>
      <c r="E3" s="137" t="s">
        <v>171</v>
      </c>
      <c r="F3" s="138">
        <v>20821</v>
      </c>
      <c r="G3" s="139" t="s">
        <v>172</v>
      </c>
      <c r="H3" s="140" t="s">
        <v>173</v>
      </c>
      <c r="I3" s="141" t="str">
        <f>LEFT(H3,3)</f>
        <v>小平市</v>
      </c>
      <c r="J3" s="139" t="s">
        <v>174</v>
      </c>
      <c r="K3" s="140" t="s">
        <v>175</v>
      </c>
      <c r="L3" s="139">
        <f t="shared" ref="L3:L72" si="0">DATEDIF(F3,M$2,"y")</f>
        <v>69</v>
      </c>
      <c r="M3" s="57" t="s">
        <v>125</v>
      </c>
      <c r="N3" s="57"/>
      <c r="O3"/>
    </row>
    <row r="4" spans="1:15" ht="21" customHeight="1">
      <c r="A4" s="50">
        <v>2</v>
      </c>
      <c r="B4" s="94">
        <v>2</v>
      </c>
      <c r="C4" s="95">
        <v>1</v>
      </c>
      <c r="D4" s="96" t="s">
        <v>170</v>
      </c>
      <c r="E4" s="97" t="s">
        <v>176</v>
      </c>
      <c r="F4" s="98">
        <v>13668</v>
      </c>
      <c r="G4" s="99" t="s">
        <v>177</v>
      </c>
      <c r="H4" s="100" t="s">
        <v>178</v>
      </c>
      <c r="I4" s="101" t="str">
        <f t="shared" ref="I4:I67" si="1">LEFT(H4,3)</f>
        <v>小平市</v>
      </c>
      <c r="J4" s="99" t="s">
        <v>179</v>
      </c>
      <c r="K4" s="100" t="s">
        <v>180</v>
      </c>
      <c r="L4" s="99">
        <f t="shared" si="0"/>
        <v>88</v>
      </c>
    </row>
    <row r="5" spans="1:15" ht="21" customHeight="1">
      <c r="A5" s="50">
        <v>3</v>
      </c>
      <c r="B5" s="94">
        <v>3</v>
      </c>
      <c r="C5" s="95">
        <v>1</v>
      </c>
      <c r="D5" s="96" t="s">
        <v>170</v>
      </c>
      <c r="E5" s="97" t="s">
        <v>181</v>
      </c>
      <c r="F5" s="98">
        <v>21983</v>
      </c>
      <c r="G5" s="99" t="s">
        <v>182</v>
      </c>
      <c r="H5" s="100" t="s">
        <v>183</v>
      </c>
      <c r="I5" s="101" t="str">
        <f t="shared" si="1"/>
        <v>小平市</v>
      </c>
      <c r="J5" s="99" t="s">
        <v>184</v>
      </c>
      <c r="K5" s="100" t="s">
        <v>185</v>
      </c>
      <c r="L5" s="99">
        <f t="shared" si="0"/>
        <v>66</v>
      </c>
      <c r="M5" s="63"/>
    </row>
    <row r="6" spans="1:15" ht="21" customHeight="1">
      <c r="A6" s="50">
        <v>4</v>
      </c>
      <c r="B6" s="94">
        <v>4</v>
      </c>
      <c r="C6" s="102">
        <v>2</v>
      </c>
      <c r="D6" s="96" t="s">
        <v>186</v>
      </c>
      <c r="E6" s="97" t="s">
        <v>187</v>
      </c>
      <c r="F6" s="98">
        <v>18925</v>
      </c>
      <c r="G6" s="99" t="s">
        <v>188</v>
      </c>
      <c r="H6" s="100" t="s">
        <v>189</v>
      </c>
      <c r="I6" s="101" t="str">
        <f t="shared" si="1"/>
        <v>昭島市</v>
      </c>
      <c r="J6" s="99" t="s">
        <v>190</v>
      </c>
      <c r="K6" s="100" t="s">
        <v>191</v>
      </c>
      <c r="L6" s="99">
        <f t="shared" si="0"/>
        <v>74</v>
      </c>
    </row>
    <row r="7" spans="1:15" ht="21" customHeight="1">
      <c r="A7" s="50">
        <v>5</v>
      </c>
      <c r="B7" s="94">
        <v>5</v>
      </c>
      <c r="C7" s="102">
        <v>2</v>
      </c>
      <c r="D7" s="96" t="s">
        <v>186</v>
      </c>
      <c r="E7" s="97" t="s">
        <v>192</v>
      </c>
      <c r="F7" s="98">
        <v>18883</v>
      </c>
      <c r="G7" s="99" t="s">
        <v>188</v>
      </c>
      <c r="H7" s="100" t="s">
        <v>193</v>
      </c>
      <c r="I7" s="101" t="str">
        <f t="shared" si="1"/>
        <v>昭島市</v>
      </c>
      <c r="J7" s="99" t="s">
        <v>194</v>
      </c>
      <c r="K7" s="100" t="s">
        <v>195</v>
      </c>
      <c r="L7" s="99">
        <f t="shared" si="0"/>
        <v>74</v>
      </c>
    </row>
    <row r="8" spans="1:15" ht="21" customHeight="1">
      <c r="A8" s="50">
        <v>6</v>
      </c>
      <c r="B8" s="94">
        <v>6</v>
      </c>
      <c r="C8" s="102">
        <v>2</v>
      </c>
      <c r="D8" s="96" t="s">
        <v>186</v>
      </c>
      <c r="E8" s="97" t="s">
        <v>196</v>
      </c>
      <c r="F8" s="98">
        <v>22857</v>
      </c>
      <c r="G8" s="99" t="s">
        <v>197</v>
      </c>
      <c r="H8" s="100" t="s">
        <v>198</v>
      </c>
      <c r="I8" s="101" t="str">
        <f t="shared" si="1"/>
        <v>昭島市</v>
      </c>
      <c r="J8" s="99" t="s">
        <v>199</v>
      </c>
      <c r="K8" s="100" t="s">
        <v>200</v>
      </c>
      <c r="L8" s="99">
        <f t="shared" si="0"/>
        <v>63</v>
      </c>
      <c r="M8" s="57" t="s">
        <v>125</v>
      </c>
    </row>
    <row r="9" spans="1:15" ht="21" customHeight="1">
      <c r="A9" s="50">
        <v>7</v>
      </c>
      <c r="B9" s="94">
        <v>7</v>
      </c>
      <c r="C9" s="102">
        <v>2</v>
      </c>
      <c r="D9" s="96" t="s">
        <v>186</v>
      </c>
      <c r="E9" s="97" t="s">
        <v>201</v>
      </c>
      <c r="F9" s="98">
        <v>25097</v>
      </c>
      <c r="G9" s="99" t="s">
        <v>202</v>
      </c>
      <c r="H9" s="100" t="s">
        <v>203</v>
      </c>
      <c r="I9" s="101" t="str">
        <f t="shared" si="1"/>
        <v>昭島市</v>
      </c>
      <c r="J9" s="99" t="s">
        <v>204</v>
      </c>
      <c r="K9" s="100" t="s">
        <v>205</v>
      </c>
      <c r="L9" s="99">
        <f t="shared" si="0"/>
        <v>57</v>
      </c>
    </row>
    <row r="10" spans="1:15" ht="21" customHeight="1">
      <c r="A10" s="50">
        <v>8</v>
      </c>
      <c r="B10" s="94">
        <v>693</v>
      </c>
      <c r="C10" s="102">
        <v>2</v>
      </c>
      <c r="D10" s="96" t="s">
        <v>186</v>
      </c>
      <c r="E10" s="97" t="s">
        <v>206</v>
      </c>
      <c r="F10" s="98">
        <v>21068</v>
      </c>
      <c r="G10" s="99" t="s">
        <v>207</v>
      </c>
      <c r="H10" s="100" t="s">
        <v>208</v>
      </c>
      <c r="I10" s="101" t="str">
        <f t="shared" si="1"/>
        <v>昭島市</v>
      </c>
      <c r="J10" s="99" t="s">
        <v>209</v>
      </c>
      <c r="K10" s="100" t="s">
        <v>210</v>
      </c>
      <c r="L10" s="99">
        <f>DATEDIF(F10,M$2,"y")</f>
        <v>68</v>
      </c>
    </row>
    <row r="11" spans="1:15" ht="21" customHeight="1">
      <c r="A11" s="50">
        <v>9</v>
      </c>
      <c r="B11" s="94">
        <v>739</v>
      </c>
      <c r="C11" s="102">
        <v>2</v>
      </c>
      <c r="D11" s="96" t="s">
        <v>186</v>
      </c>
      <c r="E11" s="97" t="s">
        <v>211</v>
      </c>
      <c r="F11" s="98">
        <v>24371</v>
      </c>
      <c r="G11" s="99" t="s">
        <v>212</v>
      </c>
      <c r="H11" s="100" t="s">
        <v>213</v>
      </c>
      <c r="I11" s="101" t="str">
        <f t="shared" si="1"/>
        <v>立川市</v>
      </c>
      <c r="J11" s="99" t="s">
        <v>214</v>
      </c>
      <c r="K11" s="100" t="s">
        <v>215</v>
      </c>
      <c r="L11" s="99">
        <f>DATEDIF(F11,M$2,"y")</f>
        <v>59</v>
      </c>
    </row>
    <row r="12" spans="1:15" ht="21" customHeight="1">
      <c r="A12" s="50">
        <v>10</v>
      </c>
      <c r="B12" s="94">
        <v>740</v>
      </c>
      <c r="C12" s="102">
        <v>2</v>
      </c>
      <c r="D12" s="96" t="s">
        <v>186</v>
      </c>
      <c r="E12" s="97" t="s">
        <v>216</v>
      </c>
      <c r="F12" s="98">
        <v>22894</v>
      </c>
      <c r="G12" s="99" t="s">
        <v>217</v>
      </c>
      <c r="H12" s="100" t="s">
        <v>218</v>
      </c>
      <c r="I12" s="101" t="str">
        <f t="shared" si="1"/>
        <v>昭島市</v>
      </c>
      <c r="J12" s="99" t="s">
        <v>219</v>
      </c>
      <c r="K12" s="100" t="s">
        <v>220</v>
      </c>
      <c r="L12" s="99">
        <f>DATEDIF(F12,M$2,"y")</f>
        <v>63</v>
      </c>
      <c r="M12" s="65"/>
    </row>
    <row r="13" spans="1:15" ht="21" customHeight="1">
      <c r="A13" s="50">
        <v>11</v>
      </c>
      <c r="B13" s="94">
        <v>8</v>
      </c>
      <c r="C13" s="102">
        <v>3</v>
      </c>
      <c r="D13" s="96" t="s">
        <v>221</v>
      </c>
      <c r="E13" s="97" t="s">
        <v>222</v>
      </c>
      <c r="F13" s="98">
        <v>16844</v>
      </c>
      <c r="G13" s="99" t="s">
        <v>223</v>
      </c>
      <c r="H13" s="100" t="s">
        <v>224</v>
      </c>
      <c r="I13" s="101" t="str">
        <f>LEFT(H13,5)</f>
        <v>あきる野市</v>
      </c>
      <c r="J13" s="99" t="s">
        <v>225</v>
      </c>
      <c r="K13" s="100" t="s">
        <v>226</v>
      </c>
      <c r="L13" s="99">
        <f t="shared" si="0"/>
        <v>80</v>
      </c>
    </row>
    <row r="14" spans="1:15" ht="21" customHeight="1">
      <c r="A14" s="50">
        <v>12</v>
      </c>
      <c r="B14" s="94">
        <v>9</v>
      </c>
      <c r="C14" s="102">
        <v>3</v>
      </c>
      <c r="D14" s="96" t="s">
        <v>221</v>
      </c>
      <c r="E14" s="97" t="s">
        <v>227</v>
      </c>
      <c r="F14" s="98">
        <v>17293</v>
      </c>
      <c r="G14" s="99" t="s">
        <v>228</v>
      </c>
      <c r="H14" s="100" t="s">
        <v>229</v>
      </c>
      <c r="I14" s="101" t="str">
        <f t="shared" ref="I14:I24" si="2">LEFT(H14,5)</f>
        <v>あきる野市</v>
      </c>
      <c r="J14" s="99" t="s">
        <v>230</v>
      </c>
      <c r="K14" s="100" t="s">
        <v>231</v>
      </c>
      <c r="L14" s="99">
        <f t="shared" si="0"/>
        <v>78</v>
      </c>
    </row>
    <row r="15" spans="1:15" ht="21" customHeight="1">
      <c r="A15" s="50">
        <v>13</v>
      </c>
      <c r="B15" s="94">
        <v>10</v>
      </c>
      <c r="C15" s="102">
        <v>3</v>
      </c>
      <c r="D15" s="96" t="s">
        <v>221</v>
      </c>
      <c r="E15" s="97" t="s">
        <v>232</v>
      </c>
      <c r="F15" s="98">
        <v>18175</v>
      </c>
      <c r="G15" s="99" t="s">
        <v>233</v>
      </c>
      <c r="H15" s="100" t="s">
        <v>234</v>
      </c>
      <c r="I15" s="101" t="str">
        <f t="shared" si="2"/>
        <v>あきる野市</v>
      </c>
      <c r="J15" s="99" t="s">
        <v>235</v>
      </c>
      <c r="K15" s="100" t="s">
        <v>236</v>
      </c>
      <c r="L15" s="99">
        <f t="shared" si="0"/>
        <v>76</v>
      </c>
    </row>
    <row r="16" spans="1:15" ht="21" customHeight="1">
      <c r="A16" s="50">
        <v>14</v>
      </c>
      <c r="B16" s="94">
        <v>11</v>
      </c>
      <c r="C16" s="102">
        <v>3</v>
      </c>
      <c r="D16" s="96" t="s">
        <v>221</v>
      </c>
      <c r="E16" s="97" t="s">
        <v>237</v>
      </c>
      <c r="F16" s="98">
        <v>21499</v>
      </c>
      <c r="G16" s="99" t="s">
        <v>238</v>
      </c>
      <c r="H16" s="100" t="s">
        <v>239</v>
      </c>
      <c r="I16" s="101" t="str">
        <f t="shared" si="2"/>
        <v>あきる野市</v>
      </c>
      <c r="J16" s="99" t="s">
        <v>240</v>
      </c>
      <c r="K16" s="100" t="s">
        <v>241</v>
      </c>
      <c r="L16" s="99">
        <f t="shared" si="0"/>
        <v>67</v>
      </c>
    </row>
    <row r="17" spans="1:13" ht="21" customHeight="1">
      <c r="A17" s="50">
        <v>15</v>
      </c>
      <c r="B17" s="94">
        <v>12</v>
      </c>
      <c r="C17" s="102">
        <v>3</v>
      </c>
      <c r="D17" s="96" t="s">
        <v>221</v>
      </c>
      <c r="E17" s="97" t="s">
        <v>242</v>
      </c>
      <c r="F17" s="98">
        <v>21786</v>
      </c>
      <c r="G17" s="99" t="s">
        <v>228</v>
      </c>
      <c r="H17" s="100" t="s">
        <v>243</v>
      </c>
      <c r="I17" s="101" t="str">
        <f t="shared" si="2"/>
        <v>あきる野市</v>
      </c>
      <c r="J17" s="99" t="s">
        <v>244</v>
      </c>
      <c r="K17" s="100" t="s">
        <v>245</v>
      </c>
      <c r="L17" s="99">
        <f t="shared" si="0"/>
        <v>66</v>
      </c>
    </row>
    <row r="18" spans="1:13" ht="21" customHeight="1">
      <c r="A18" s="50">
        <v>16</v>
      </c>
      <c r="B18" s="94">
        <v>13</v>
      </c>
      <c r="C18" s="102">
        <v>3</v>
      </c>
      <c r="D18" s="96" t="s">
        <v>221</v>
      </c>
      <c r="E18" s="97" t="s">
        <v>246</v>
      </c>
      <c r="F18" s="98">
        <v>26478</v>
      </c>
      <c r="G18" s="99" t="s">
        <v>247</v>
      </c>
      <c r="H18" s="100" t="s">
        <v>248</v>
      </c>
      <c r="I18" s="101" t="str">
        <f t="shared" si="1"/>
        <v>羽村市</v>
      </c>
      <c r="J18" s="99" t="s">
        <v>249</v>
      </c>
      <c r="K18" s="100" t="s">
        <v>250</v>
      </c>
      <c r="L18" s="99">
        <f t="shared" si="0"/>
        <v>53</v>
      </c>
      <c r="M18" s="57" t="s">
        <v>125</v>
      </c>
    </row>
    <row r="19" spans="1:13" ht="21" customHeight="1">
      <c r="A19" s="50">
        <v>17</v>
      </c>
      <c r="B19" s="94">
        <v>14</v>
      </c>
      <c r="C19" s="102">
        <v>3</v>
      </c>
      <c r="D19" s="96" t="s">
        <v>221</v>
      </c>
      <c r="E19" s="97" t="s">
        <v>251</v>
      </c>
      <c r="F19" s="98">
        <v>24641</v>
      </c>
      <c r="G19" s="99" t="s">
        <v>238</v>
      </c>
      <c r="H19" s="100" t="s">
        <v>252</v>
      </c>
      <c r="I19" s="101" t="str">
        <f t="shared" si="2"/>
        <v>あきる野市</v>
      </c>
      <c r="J19" s="99" t="s">
        <v>253</v>
      </c>
      <c r="K19" s="100" t="s">
        <v>254</v>
      </c>
      <c r="L19" s="99">
        <f t="shared" si="0"/>
        <v>58</v>
      </c>
    </row>
    <row r="20" spans="1:13" ht="21" customHeight="1">
      <c r="A20" s="50">
        <v>18</v>
      </c>
      <c r="B20" s="94">
        <v>15</v>
      </c>
      <c r="C20" s="102">
        <v>3</v>
      </c>
      <c r="D20" s="96" t="s">
        <v>221</v>
      </c>
      <c r="E20" s="97" t="s">
        <v>255</v>
      </c>
      <c r="F20" s="98">
        <v>29270</v>
      </c>
      <c r="G20" s="99" t="s">
        <v>238</v>
      </c>
      <c r="H20" s="100" t="s">
        <v>256</v>
      </c>
      <c r="I20" s="101" t="str">
        <f t="shared" si="2"/>
        <v>あきる野市</v>
      </c>
      <c r="J20" s="99" t="s">
        <v>257</v>
      </c>
      <c r="K20" s="100" t="s">
        <v>258</v>
      </c>
      <c r="L20" s="99">
        <f t="shared" si="0"/>
        <v>46</v>
      </c>
    </row>
    <row r="21" spans="1:13" ht="21" customHeight="1">
      <c r="A21" s="50">
        <v>19</v>
      </c>
      <c r="B21" s="94">
        <v>16</v>
      </c>
      <c r="C21" s="102">
        <v>3</v>
      </c>
      <c r="D21" s="96" t="s">
        <v>221</v>
      </c>
      <c r="E21" s="97" t="s">
        <v>259</v>
      </c>
      <c r="F21" s="98">
        <v>21791</v>
      </c>
      <c r="G21" s="99" t="s">
        <v>260</v>
      </c>
      <c r="H21" s="100" t="s">
        <v>261</v>
      </c>
      <c r="I21" s="101" t="str">
        <f t="shared" si="2"/>
        <v>あきる野市</v>
      </c>
      <c r="J21" s="99" t="s">
        <v>262</v>
      </c>
      <c r="K21" s="100" t="s">
        <v>263</v>
      </c>
      <c r="L21" s="99">
        <f t="shared" si="0"/>
        <v>66</v>
      </c>
    </row>
    <row r="22" spans="1:13" ht="21" customHeight="1">
      <c r="A22" s="50">
        <v>20</v>
      </c>
      <c r="B22" s="94">
        <v>17</v>
      </c>
      <c r="C22" s="102">
        <v>3</v>
      </c>
      <c r="D22" s="96" t="s">
        <v>221</v>
      </c>
      <c r="E22" s="97" t="s">
        <v>264</v>
      </c>
      <c r="F22" s="98">
        <v>22012</v>
      </c>
      <c r="G22" s="99" t="s">
        <v>265</v>
      </c>
      <c r="H22" s="100" t="s">
        <v>266</v>
      </c>
      <c r="I22" s="101" t="str">
        <f t="shared" si="1"/>
        <v>墨田区</v>
      </c>
      <c r="J22" s="99" t="s">
        <v>267</v>
      </c>
      <c r="K22" s="100" t="s">
        <v>268</v>
      </c>
      <c r="L22" s="99">
        <f t="shared" si="0"/>
        <v>65</v>
      </c>
    </row>
    <row r="23" spans="1:13" ht="21" customHeight="1">
      <c r="A23" s="50">
        <v>21</v>
      </c>
      <c r="B23" s="94">
        <v>18</v>
      </c>
      <c r="C23" s="102">
        <v>3</v>
      </c>
      <c r="D23" s="96" t="s">
        <v>221</v>
      </c>
      <c r="E23" s="97" t="s">
        <v>269</v>
      </c>
      <c r="F23" s="98">
        <v>27162</v>
      </c>
      <c r="G23" s="99" t="s">
        <v>223</v>
      </c>
      <c r="H23" s="100" t="s">
        <v>270</v>
      </c>
      <c r="I23" s="101" t="str">
        <f t="shared" si="2"/>
        <v>あきる野市</v>
      </c>
      <c r="J23" s="99" t="s">
        <v>271</v>
      </c>
      <c r="K23" s="100" t="s">
        <v>272</v>
      </c>
      <c r="L23" s="99">
        <f t="shared" si="0"/>
        <v>51</v>
      </c>
    </row>
    <row r="24" spans="1:13" ht="21" customHeight="1">
      <c r="A24" s="50">
        <v>22</v>
      </c>
      <c r="B24" s="94">
        <v>19</v>
      </c>
      <c r="C24" s="102">
        <v>3</v>
      </c>
      <c r="D24" s="96" t="s">
        <v>221</v>
      </c>
      <c r="E24" s="97" t="s">
        <v>273</v>
      </c>
      <c r="F24" s="98">
        <v>15415</v>
      </c>
      <c r="G24" s="99" t="s">
        <v>223</v>
      </c>
      <c r="H24" s="100" t="s">
        <v>274</v>
      </c>
      <c r="I24" s="101" t="str">
        <f t="shared" si="2"/>
        <v>あきる野市</v>
      </c>
      <c r="J24" s="99" t="s">
        <v>275</v>
      </c>
      <c r="K24" s="100" t="s">
        <v>276</v>
      </c>
      <c r="L24" s="99">
        <f t="shared" si="0"/>
        <v>84</v>
      </c>
    </row>
    <row r="25" spans="1:13" ht="21" customHeight="1">
      <c r="A25" s="50">
        <v>23</v>
      </c>
      <c r="B25" s="94">
        <v>20</v>
      </c>
      <c r="C25" s="102">
        <v>3</v>
      </c>
      <c r="D25" s="96" t="s">
        <v>221</v>
      </c>
      <c r="E25" s="97" t="s">
        <v>277</v>
      </c>
      <c r="F25" s="98">
        <v>18359</v>
      </c>
      <c r="G25" s="99" t="s">
        <v>278</v>
      </c>
      <c r="H25" s="100" t="s">
        <v>279</v>
      </c>
      <c r="I25" s="101" t="str">
        <f t="shared" si="1"/>
        <v>青梅市</v>
      </c>
      <c r="J25" s="99" t="s">
        <v>280</v>
      </c>
      <c r="K25" s="100" t="s">
        <v>281</v>
      </c>
      <c r="L25" s="99">
        <f t="shared" si="0"/>
        <v>75</v>
      </c>
    </row>
    <row r="26" spans="1:13" ht="21" customHeight="1">
      <c r="A26" s="50">
        <v>24</v>
      </c>
      <c r="B26" s="94">
        <v>21</v>
      </c>
      <c r="C26" s="102">
        <v>3</v>
      </c>
      <c r="D26" s="96" t="s">
        <v>221</v>
      </c>
      <c r="E26" s="97" t="s">
        <v>282</v>
      </c>
      <c r="F26" s="98">
        <v>26690</v>
      </c>
      <c r="G26" s="99" t="s">
        <v>283</v>
      </c>
      <c r="H26" s="100" t="s">
        <v>284</v>
      </c>
      <c r="I26" s="101" t="str">
        <f t="shared" si="1"/>
        <v>比企郡</v>
      </c>
      <c r="J26" s="99" t="s">
        <v>285</v>
      </c>
      <c r="K26" s="100" t="s">
        <v>286</v>
      </c>
      <c r="L26" s="99">
        <f t="shared" si="0"/>
        <v>53</v>
      </c>
    </row>
    <row r="27" spans="1:13" ht="21" customHeight="1">
      <c r="A27" s="50">
        <v>25</v>
      </c>
      <c r="B27" s="94">
        <v>22</v>
      </c>
      <c r="C27" s="102">
        <v>3</v>
      </c>
      <c r="D27" s="96" t="s">
        <v>221</v>
      </c>
      <c r="E27" s="97" t="s">
        <v>287</v>
      </c>
      <c r="F27" s="98">
        <v>28494</v>
      </c>
      <c r="G27" s="99" t="s">
        <v>288</v>
      </c>
      <c r="H27" s="100" t="s">
        <v>289</v>
      </c>
      <c r="I27" s="101" t="str">
        <f t="shared" si="1"/>
        <v>入間郡</v>
      </c>
      <c r="J27" s="99" t="s">
        <v>290</v>
      </c>
      <c r="K27" s="100" t="s">
        <v>291</v>
      </c>
      <c r="L27" s="99">
        <f t="shared" si="0"/>
        <v>48</v>
      </c>
    </row>
    <row r="28" spans="1:13" ht="21" customHeight="1">
      <c r="A28" s="50">
        <v>26</v>
      </c>
      <c r="B28" s="94">
        <v>23</v>
      </c>
      <c r="C28" s="102">
        <v>3</v>
      </c>
      <c r="D28" s="96" t="s">
        <v>221</v>
      </c>
      <c r="E28" s="97" t="s">
        <v>292</v>
      </c>
      <c r="F28" s="98">
        <v>28237</v>
      </c>
      <c r="G28" s="99" t="s">
        <v>293</v>
      </c>
      <c r="H28" s="100" t="s">
        <v>294</v>
      </c>
      <c r="I28" s="101" t="str">
        <f t="shared" si="1"/>
        <v>西多摩</v>
      </c>
      <c r="J28" s="99" t="s">
        <v>295</v>
      </c>
      <c r="K28" s="100" t="s">
        <v>296</v>
      </c>
      <c r="L28" s="99">
        <f t="shared" si="0"/>
        <v>48</v>
      </c>
    </row>
    <row r="29" spans="1:13" ht="21" customHeight="1">
      <c r="A29" s="50">
        <v>27</v>
      </c>
      <c r="B29" s="94">
        <v>24</v>
      </c>
      <c r="C29" s="102">
        <v>3</v>
      </c>
      <c r="D29" s="96" t="s">
        <v>221</v>
      </c>
      <c r="E29" s="97" t="s">
        <v>297</v>
      </c>
      <c r="F29" s="98">
        <v>28262</v>
      </c>
      <c r="G29" s="99" t="s">
        <v>298</v>
      </c>
      <c r="H29" s="100" t="s">
        <v>299</v>
      </c>
      <c r="I29" s="101" t="str">
        <f t="shared" si="1"/>
        <v>西多摩</v>
      </c>
      <c r="J29" s="99" t="s">
        <v>300</v>
      </c>
      <c r="K29" s="100" t="s">
        <v>301</v>
      </c>
      <c r="L29" s="99">
        <f t="shared" si="0"/>
        <v>48</v>
      </c>
    </row>
    <row r="30" spans="1:13" ht="21" customHeight="1">
      <c r="A30" s="50">
        <v>28</v>
      </c>
      <c r="B30" s="94">
        <v>25</v>
      </c>
      <c r="C30" s="102">
        <v>3</v>
      </c>
      <c r="D30" s="96" t="s">
        <v>221</v>
      </c>
      <c r="E30" s="97" t="s">
        <v>302</v>
      </c>
      <c r="F30" s="98">
        <v>27768</v>
      </c>
      <c r="G30" s="99" t="s">
        <v>238</v>
      </c>
      <c r="H30" s="100" t="s">
        <v>303</v>
      </c>
      <c r="I30" s="101" t="str">
        <f t="shared" ref="I30:I32" si="3">LEFT(H30,5)</f>
        <v>あきる野市</v>
      </c>
      <c r="J30" s="99" t="s">
        <v>304</v>
      </c>
      <c r="K30" s="100" t="s">
        <v>305</v>
      </c>
      <c r="L30" s="99">
        <f t="shared" si="0"/>
        <v>50</v>
      </c>
    </row>
    <row r="31" spans="1:13" ht="21" customHeight="1">
      <c r="A31" s="50">
        <v>29</v>
      </c>
      <c r="B31" s="94">
        <v>26</v>
      </c>
      <c r="C31" s="102">
        <v>3</v>
      </c>
      <c r="D31" s="96" t="s">
        <v>221</v>
      </c>
      <c r="E31" s="97" t="s">
        <v>306</v>
      </c>
      <c r="F31" s="98">
        <v>27202</v>
      </c>
      <c r="G31" s="99" t="s">
        <v>238</v>
      </c>
      <c r="H31" s="100" t="s">
        <v>307</v>
      </c>
      <c r="I31" s="101" t="str">
        <f t="shared" si="3"/>
        <v>あきる野市</v>
      </c>
      <c r="J31" s="99" t="s">
        <v>308</v>
      </c>
      <c r="K31" s="100" t="s">
        <v>309</v>
      </c>
      <c r="L31" s="99">
        <f t="shared" si="0"/>
        <v>51</v>
      </c>
    </row>
    <row r="32" spans="1:13" ht="21" customHeight="1">
      <c r="A32" s="50">
        <v>30</v>
      </c>
      <c r="B32" s="94">
        <v>27</v>
      </c>
      <c r="C32" s="102">
        <v>3</v>
      </c>
      <c r="D32" s="96" t="s">
        <v>221</v>
      </c>
      <c r="E32" s="97" t="s">
        <v>310</v>
      </c>
      <c r="F32" s="98">
        <v>29626</v>
      </c>
      <c r="G32" s="99" t="s">
        <v>311</v>
      </c>
      <c r="H32" s="100" t="s">
        <v>312</v>
      </c>
      <c r="I32" s="101" t="str">
        <f t="shared" si="3"/>
        <v>あきる野市</v>
      </c>
      <c r="J32" s="99" t="s">
        <v>313</v>
      </c>
      <c r="K32" s="97" t="s">
        <v>314</v>
      </c>
      <c r="L32" s="99">
        <f t="shared" si="0"/>
        <v>45</v>
      </c>
    </row>
    <row r="33" spans="1:13" ht="21" customHeight="1">
      <c r="A33" s="50">
        <v>31</v>
      </c>
      <c r="B33" s="94">
        <v>28</v>
      </c>
      <c r="C33" s="102">
        <v>3</v>
      </c>
      <c r="D33" s="96" t="s">
        <v>221</v>
      </c>
      <c r="E33" s="97" t="s">
        <v>315</v>
      </c>
      <c r="F33" s="98">
        <v>22353</v>
      </c>
      <c r="G33" s="99" t="s">
        <v>316</v>
      </c>
      <c r="H33" s="100" t="s">
        <v>317</v>
      </c>
      <c r="I33" s="101" t="str">
        <f>LEFT(H33,4)</f>
        <v>八王子市</v>
      </c>
      <c r="J33" s="99" t="s">
        <v>318</v>
      </c>
      <c r="K33" s="97" t="s">
        <v>319</v>
      </c>
      <c r="L33" s="99">
        <f t="shared" si="0"/>
        <v>65</v>
      </c>
      <c r="M33" s="63"/>
    </row>
    <row r="34" spans="1:13" ht="21" customHeight="1">
      <c r="A34" s="50">
        <v>32</v>
      </c>
      <c r="B34" s="94">
        <v>29</v>
      </c>
      <c r="C34" s="102">
        <v>4</v>
      </c>
      <c r="D34" s="96" t="s">
        <v>320</v>
      </c>
      <c r="E34" s="97" t="s">
        <v>321</v>
      </c>
      <c r="F34" s="98">
        <v>15266</v>
      </c>
      <c r="G34" s="99" t="s">
        <v>322</v>
      </c>
      <c r="H34" s="100" t="s">
        <v>323</v>
      </c>
      <c r="I34" s="101" t="str">
        <f t="shared" si="1"/>
        <v>台東区</v>
      </c>
      <c r="J34" s="99" t="s">
        <v>324</v>
      </c>
      <c r="K34" s="100" t="s">
        <v>325</v>
      </c>
      <c r="L34" s="99">
        <f t="shared" si="0"/>
        <v>84</v>
      </c>
    </row>
    <row r="35" spans="1:13" ht="21" customHeight="1">
      <c r="A35" s="50">
        <v>33</v>
      </c>
      <c r="B35" s="94">
        <v>32</v>
      </c>
      <c r="C35" s="102">
        <v>4</v>
      </c>
      <c r="D35" s="96" t="s">
        <v>320</v>
      </c>
      <c r="E35" s="97" t="s">
        <v>326</v>
      </c>
      <c r="F35" s="98">
        <v>16470</v>
      </c>
      <c r="G35" s="99" t="s">
        <v>327</v>
      </c>
      <c r="H35" s="100" t="s">
        <v>328</v>
      </c>
      <c r="I35" s="101" t="str">
        <f t="shared" si="1"/>
        <v>台東区</v>
      </c>
      <c r="J35" s="99" t="s">
        <v>329</v>
      </c>
      <c r="K35" s="100" t="s">
        <v>330</v>
      </c>
      <c r="L35" s="99">
        <f t="shared" si="0"/>
        <v>81</v>
      </c>
    </row>
    <row r="36" spans="1:13" ht="24" customHeight="1">
      <c r="A36" s="50">
        <v>34</v>
      </c>
      <c r="B36" s="94">
        <v>695</v>
      </c>
      <c r="C36" s="102">
        <v>4</v>
      </c>
      <c r="D36" s="96" t="s">
        <v>320</v>
      </c>
      <c r="E36" s="97" t="s">
        <v>331</v>
      </c>
      <c r="F36" s="98">
        <v>20955</v>
      </c>
      <c r="G36" s="99" t="s">
        <v>332</v>
      </c>
      <c r="H36" s="100" t="s">
        <v>333</v>
      </c>
      <c r="I36" s="101" t="str">
        <f t="shared" si="1"/>
        <v>墨田区</v>
      </c>
      <c r="J36" s="99" t="s">
        <v>334</v>
      </c>
      <c r="K36" s="100" t="s">
        <v>335</v>
      </c>
      <c r="L36" s="99">
        <f>DATEDIF(F36,M$2,"y")</f>
        <v>68</v>
      </c>
      <c r="M36" s="66">
        <v>1</v>
      </c>
    </row>
    <row r="37" spans="1:13" ht="24" customHeight="1">
      <c r="A37" s="50">
        <v>35</v>
      </c>
      <c r="B37" s="94">
        <v>741</v>
      </c>
      <c r="C37" s="102">
        <v>4</v>
      </c>
      <c r="D37" s="96" t="s">
        <v>320</v>
      </c>
      <c r="E37" s="97" t="s">
        <v>336</v>
      </c>
      <c r="F37" s="98">
        <v>19904</v>
      </c>
      <c r="G37" s="99" t="s">
        <v>337</v>
      </c>
      <c r="H37" s="100" t="s">
        <v>338</v>
      </c>
      <c r="I37" s="101" t="str">
        <f t="shared" si="1"/>
        <v>台東区</v>
      </c>
      <c r="J37" s="99" t="s">
        <v>339</v>
      </c>
      <c r="K37" s="100" t="s">
        <v>340</v>
      </c>
      <c r="L37" s="99">
        <f>DATEDIF(F37,M$2,"y")</f>
        <v>71</v>
      </c>
      <c r="M37" s="67" t="s">
        <v>341</v>
      </c>
    </row>
    <row r="38" spans="1:13" ht="21" customHeight="1">
      <c r="A38" s="50">
        <v>36</v>
      </c>
      <c r="B38" s="94">
        <v>33</v>
      </c>
      <c r="C38" s="102">
        <v>5</v>
      </c>
      <c r="D38" s="96" t="s">
        <v>342</v>
      </c>
      <c r="E38" s="97" t="s">
        <v>343</v>
      </c>
      <c r="F38" s="98">
        <v>18914</v>
      </c>
      <c r="G38" s="99" t="s">
        <v>344</v>
      </c>
      <c r="H38" s="100" t="s">
        <v>345</v>
      </c>
      <c r="I38" s="101" t="str">
        <f t="shared" si="1"/>
        <v>江戸川</v>
      </c>
      <c r="J38" s="99" t="s">
        <v>346</v>
      </c>
      <c r="K38" s="100" t="s">
        <v>347</v>
      </c>
      <c r="L38" s="99">
        <f t="shared" si="0"/>
        <v>74</v>
      </c>
      <c r="M38" s="57" t="s">
        <v>348</v>
      </c>
    </row>
    <row r="39" spans="1:13" ht="21" customHeight="1">
      <c r="A39" s="50">
        <v>37</v>
      </c>
      <c r="B39" s="94">
        <v>34</v>
      </c>
      <c r="C39" s="102">
        <v>5</v>
      </c>
      <c r="D39" s="96" t="s">
        <v>342</v>
      </c>
      <c r="E39" s="97" t="s">
        <v>349</v>
      </c>
      <c r="F39" s="98">
        <v>20581</v>
      </c>
      <c r="G39" s="99" t="s">
        <v>350</v>
      </c>
      <c r="H39" s="100" t="s">
        <v>351</v>
      </c>
      <c r="I39" s="101" t="str">
        <f t="shared" si="1"/>
        <v>府中市</v>
      </c>
      <c r="J39" s="99" t="s">
        <v>352</v>
      </c>
      <c r="K39" s="100" t="s">
        <v>353</v>
      </c>
      <c r="L39" s="99">
        <f t="shared" si="0"/>
        <v>69</v>
      </c>
      <c r="M39" s="57" t="s">
        <v>354</v>
      </c>
    </row>
    <row r="40" spans="1:13" ht="21" customHeight="1">
      <c r="A40" s="50">
        <v>38</v>
      </c>
      <c r="B40" s="94">
        <v>35</v>
      </c>
      <c r="C40" s="102">
        <v>5</v>
      </c>
      <c r="D40" s="96" t="s">
        <v>342</v>
      </c>
      <c r="E40" s="97" t="s">
        <v>355</v>
      </c>
      <c r="F40" s="98">
        <v>22252</v>
      </c>
      <c r="G40" s="99" t="s">
        <v>356</v>
      </c>
      <c r="H40" s="100" t="s">
        <v>357</v>
      </c>
      <c r="I40" s="101" t="str">
        <f t="shared" si="1"/>
        <v>江東区</v>
      </c>
      <c r="J40" s="99" t="s">
        <v>358</v>
      </c>
      <c r="K40" s="100" t="s">
        <v>359</v>
      </c>
      <c r="L40" s="99">
        <f t="shared" si="0"/>
        <v>65</v>
      </c>
    </row>
    <row r="41" spans="1:13" ht="21" customHeight="1">
      <c r="A41" s="50">
        <v>39</v>
      </c>
      <c r="B41" s="94">
        <v>36</v>
      </c>
      <c r="C41" s="102">
        <v>5</v>
      </c>
      <c r="D41" s="96" t="s">
        <v>342</v>
      </c>
      <c r="E41" s="97" t="s">
        <v>360</v>
      </c>
      <c r="F41" s="98">
        <v>21601</v>
      </c>
      <c r="G41" s="99" t="s">
        <v>361</v>
      </c>
      <c r="H41" s="100" t="s">
        <v>362</v>
      </c>
      <c r="I41" s="101" t="str">
        <f t="shared" si="1"/>
        <v>葛飾区</v>
      </c>
      <c r="J41" s="99" t="s">
        <v>363</v>
      </c>
      <c r="K41" s="100" t="s">
        <v>364</v>
      </c>
      <c r="L41" s="99">
        <f t="shared" si="0"/>
        <v>67</v>
      </c>
    </row>
    <row r="42" spans="1:13" ht="21" customHeight="1">
      <c r="A42" s="50">
        <v>40</v>
      </c>
      <c r="B42" s="94">
        <v>37</v>
      </c>
      <c r="C42" s="102">
        <v>5</v>
      </c>
      <c r="D42" s="96" t="s">
        <v>342</v>
      </c>
      <c r="E42" s="97" t="s">
        <v>365</v>
      </c>
      <c r="F42" s="98">
        <v>25173</v>
      </c>
      <c r="G42" s="99" t="s">
        <v>366</v>
      </c>
      <c r="H42" s="100" t="s">
        <v>367</v>
      </c>
      <c r="I42" s="101" t="str">
        <f t="shared" si="1"/>
        <v>江東区</v>
      </c>
      <c r="J42" s="99" t="s">
        <v>368</v>
      </c>
      <c r="K42" s="100" t="s">
        <v>369</v>
      </c>
      <c r="L42" s="99">
        <f t="shared" si="0"/>
        <v>57</v>
      </c>
    </row>
    <row r="43" spans="1:13" ht="21" customHeight="1">
      <c r="A43" s="50">
        <v>41</v>
      </c>
      <c r="B43" s="94">
        <v>38</v>
      </c>
      <c r="C43" s="102">
        <v>5</v>
      </c>
      <c r="D43" s="96" t="s">
        <v>342</v>
      </c>
      <c r="E43" s="97" t="s">
        <v>370</v>
      </c>
      <c r="F43" s="98">
        <v>20390</v>
      </c>
      <c r="G43" s="99" t="s">
        <v>371</v>
      </c>
      <c r="H43" s="100" t="s">
        <v>372</v>
      </c>
      <c r="I43" s="101" t="str">
        <f t="shared" si="1"/>
        <v>杉並区</v>
      </c>
      <c r="J43" s="99" t="s">
        <v>373</v>
      </c>
      <c r="K43" s="100" t="s">
        <v>374</v>
      </c>
      <c r="L43" s="99">
        <f t="shared" si="0"/>
        <v>70</v>
      </c>
    </row>
    <row r="44" spans="1:13" ht="21" customHeight="1">
      <c r="A44" s="50">
        <v>42</v>
      </c>
      <c r="B44" s="94">
        <v>39</v>
      </c>
      <c r="C44" s="102">
        <v>5</v>
      </c>
      <c r="D44" s="96" t="s">
        <v>342</v>
      </c>
      <c r="E44" s="97" t="s">
        <v>375</v>
      </c>
      <c r="F44" s="98">
        <v>22973</v>
      </c>
      <c r="G44" s="99" t="s">
        <v>376</v>
      </c>
      <c r="H44" s="100" t="s">
        <v>377</v>
      </c>
      <c r="I44" s="101" t="str">
        <f t="shared" si="1"/>
        <v>江戸川</v>
      </c>
      <c r="J44" s="99" t="s">
        <v>378</v>
      </c>
      <c r="K44" s="100" t="s">
        <v>379</v>
      </c>
      <c r="L44" s="99">
        <f t="shared" si="0"/>
        <v>63</v>
      </c>
    </row>
    <row r="45" spans="1:13" ht="21" customHeight="1">
      <c r="A45" s="50">
        <v>43</v>
      </c>
      <c r="B45" s="94">
        <v>40</v>
      </c>
      <c r="C45" s="102">
        <v>5</v>
      </c>
      <c r="D45" s="96" t="s">
        <v>342</v>
      </c>
      <c r="E45" s="97" t="s">
        <v>380</v>
      </c>
      <c r="F45" s="98">
        <v>29446</v>
      </c>
      <c r="G45" s="99" t="s">
        <v>381</v>
      </c>
      <c r="H45" s="100" t="s">
        <v>382</v>
      </c>
      <c r="I45" s="101" t="str">
        <f t="shared" si="1"/>
        <v>江東区</v>
      </c>
      <c r="J45" s="99" t="s">
        <v>383</v>
      </c>
      <c r="K45" s="100" t="s">
        <v>384</v>
      </c>
      <c r="L45" s="99">
        <f t="shared" si="0"/>
        <v>45</v>
      </c>
    </row>
    <row r="46" spans="1:13" ht="21" customHeight="1">
      <c r="A46" s="50">
        <v>44</v>
      </c>
      <c r="B46" s="94">
        <v>41</v>
      </c>
      <c r="C46" s="102">
        <v>5</v>
      </c>
      <c r="D46" s="96" t="s">
        <v>342</v>
      </c>
      <c r="E46" s="97" t="s">
        <v>385</v>
      </c>
      <c r="F46" s="98">
        <v>26842</v>
      </c>
      <c r="G46" s="99" t="s">
        <v>386</v>
      </c>
      <c r="H46" s="100" t="s">
        <v>387</v>
      </c>
      <c r="I46" s="101" t="str">
        <f t="shared" si="1"/>
        <v>江戸川</v>
      </c>
      <c r="J46" s="99" t="s">
        <v>388</v>
      </c>
      <c r="K46" s="100" t="s">
        <v>389</v>
      </c>
      <c r="L46" s="99">
        <f t="shared" si="0"/>
        <v>52</v>
      </c>
    </row>
    <row r="47" spans="1:13" ht="21" customHeight="1">
      <c r="A47" s="50">
        <v>45</v>
      </c>
      <c r="B47" s="94">
        <v>43</v>
      </c>
      <c r="C47" s="102">
        <v>5</v>
      </c>
      <c r="D47" s="96" t="s">
        <v>342</v>
      </c>
      <c r="E47" s="97" t="s">
        <v>390</v>
      </c>
      <c r="F47" s="98">
        <v>21221</v>
      </c>
      <c r="G47" s="99" t="s">
        <v>391</v>
      </c>
      <c r="H47" s="100" t="s">
        <v>392</v>
      </c>
      <c r="I47" s="101" t="str">
        <f t="shared" si="1"/>
        <v>江戸川</v>
      </c>
      <c r="J47" s="99" t="s">
        <v>393</v>
      </c>
      <c r="K47" s="100" t="s">
        <v>394</v>
      </c>
      <c r="L47" s="99">
        <f t="shared" si="0"/>
        <v>68</v>
      </c>
    </row>
    <row r="48" spans="1:13" ht="21" customHeight="1">
      <c r="A48" s="50">
        <v>46</v>
      </c>
      <c r="B48" s="94">
        <v>44</v>
      </c>
      <c r="C48" s="102">
        <v>5</v>
      </c>
      <c r="D48" s="96" t="s">
        <v>342</v>
      </c>
      <c r="E48" s="97" t="s">
        <v>395</v>
      </c>
      <c r="F48" s="98">
        <v>22543</v>
      </c>
      <c r="G48" s="99" t="s">
        <v>396</v>
      </c>
      <c r="H48" s="100" t="s">
        <v>397</v>
      </c>
      <c r="I48" s="101" t="str">
        <f t="shared" si="1"/>
        <v>西東京</v>
      </c>
      <c r="J48" s="99" t="s">
        <v>398</v>
      </c>
      <c r="K48" s="100" t="s">
        <v>399</v>
      </c>
      <c r="L48" s="99">
        <f t="shared" si="0"/>
        <v>64</v>
      </c>
    </row>
    <row r="49" spans="1:15" ht="21" customHeight="1">
      <c r="A49" s="50">
        <v>47</v>
      </c>
      <c r="B49" s="94">
        <v>45</v>
      </c>
      <c r="C49" s="102">
        <v>5</v>
      </c>
      <c r="D49" s="96" t="s">
        <v>342</v>
      </c>
      <c r="E49" s="97" t="s">
        <v>400</v>
      </c>
      <c r="F49" s="98">
        <v>26795</v>
      </c>
      <c r="G49" s="99" t="s">
        <v>401</v>
      </c>
      <c r="H49" s="100" t="s">
        <v>402</v>
      </c>
      <c r="I49" s="101" t="str">
        <f t="shared" si="1"/>
        <v>江戸川</v>
      </c>
      <c r="J49" s="99" t="s">
        <v>403</v>
      </c>
      <c r="K49" s="100" t="s">
        <v>404</v>
      </c>
      <c r="L49" s="99">
        <f t="shared" si="0"/>
        <v>52</v>
      </c>
      <c r="M49" s="63"/>
    </row>
    <row r="50" spans="1:15" ht="21" customHeight="1">
      <c r="A50" s="50">
        <v>48</v>
      </c>
      <c r="B50" s="94">
        <v>46</v>
      </c>
      <c r="C50" s="102">
        <v>6</v>
      </c>
      <c r="D50" s="96" t="s">
        <v>405</v>
      </c>
      <c r="E50" s="97" t="s">
        <v>406</v>
      </c>
      <c r="F50" s="98">
        <v>19593</v>
      </c>
      <c r="G50" s="99" t="s">
        <v>407</v>
      </c>
      <c r="H50" s="100" t="s">
        <v>408</v>
      </c>
      <c r="I50" s="101" t="str">
        <f t="shared" si="1"/>
        <v>杉並区</v>
      </c>
      <c r="J50" s="99" t="s">
        <v>409</v>
      </c>
      <c r="K50" s="100" t="s">
        <v>410</v>
      </c>
      <c r="L50" s="99">
        <f t="shared" si="0"/>
        <v>72</v>
      </c>
    </row>
    <row r="51" spans="1:15" ht="21" customHeight="1">
      <c r="A51" s="50">
        <v>49</v>
      </c>
      <c r="B51" s="94">
        <v>47</v>
      </c>
      <c r="C51" s="102">
        <v>6</v>
      </c>
      <c r="D51" s="96" t="s">
        <v>405</v>
      </c>
      <c r="E51" s="97" t="s">
        <v>411</v>
      </c>
      <c r="F51" s="98">
        <v>21838</v>
      </c>
      <c r="G51" s="99" t="s">
        <v>412</v>
      </c>
      <c r="H51" s="100" t="s">
        <v>413</v>
      </c>
      <c r="I51" s="101" t="str">
        <f t="shared" si="1"/>
        <v>杉並区</v>
      </c>
      <c r="J51" s="99" t="s">
        <v>414</v>
      </c>
      <c r="K51" s="100" t="s">
        <v>415</v>
      </c>
      <c r="L51" s="99">
        <f t="shared" si="0"/>
        <v>66</v>
      </c>
      <c r="O51" t="e">
        <f>LEFT(A1,FIND("区",A1))</f>
        <v>#VALUE!</v>
      </c>
    </row>
    <row r="52" spans="1:15" ht="21" customHeight="1">
      <c r="A52" s="50">
        <v>50</v>
      </c>
      <c r="B52" s="94">
        <v>48</v>
      </c>
      <c r="C52" s="102">
        <v>6</v>
      </c>
      <c r="D52" s="96" t="s">
        <v>405</v>
      </c>
      <c r="E52" s="97" t="s">
        <v>416</v>
      </c>
      <c r="F52" s="98">
        <v>22393</v>
      </c>
      <c r="G52" s="99" t="s">
        <v>417</v>
      </c>
      <c r="H52" s="100" t="s">
        <v>418</v>
      </c>
      <c r="I52" s="101" t="str">
        <f t="shared" si="1"/>
        <v>杉並区</v>
      </c>
      <c r="J52" s="99" t="s">
        <v>419</v>
      </c>
      <c r="K52" s="100" t="s">
        <v>420</v>
      </c>
      <c r="L52" s="99">
        <f t="shared" si="0"/>
        <v>64</v>
      </c>
    </row>
    <row r="53" spans="1:15" ht="21" customHeight="1">
      <c r="A53" s="50">
        <v>51</v>
      </c>
      <c r="B53" s="94">
        <v>49</v>
      </c>
      <c r="C53" s="102">
        <v>6</v>
      </c>
      <c r="D53" s="96" t="s">
        <v>405</v>
      </c>
      <c r="E53" s="97" t="s">
        <v>421</v>
      </c>
      <c r="F53" s="98">
        <v>24713</v>
      </c>
      <c r="G53" s="99" t="s">
        <v>422</v>
      </c>
      <c r="H53" s="100" t="s">
        <v>423</v>
      </c>
      <c r="I53" s="101" t="str">
        <f t="shared" si="1"/>
        <v>杉並区</v>
      </c>
      <c r="J53" s="99" t="s">
        <v>424</v>
      </c>
      <c r="K53" s="100" t="s">
        <v>425</v>
      </c>
      <c r="L53" s="99">
        <f t="shared" si="0"/>
        <v>58</v>
      </c>
    </row>
    <row r="54" spans="1:15" ht="21" customHeight="1">
      <c r="A54" s="50">
        <v>52</v>
      </c>
      <c r="B54" s="94">
        <v>50</v>
      </c>
      <c r="C54" s="102">
        <v>6</v>
      </c>
      <c r="D54" s="96" t="s">
        <v>405</v>
      </c>
      <c r="E54" s="97" t="s">
        <v>426</v>
      </c>
      <c r="F54" s="98">
        <v>23624</v>
      </c>
      <c r="G54" s="99" t="s">
        <v>417</v>
      </c>
      <c r="H54" s="100" t="s">
        <v>427</v>
      </c>
      <c r="I54" s="101" t="str">
        <f t="shared" si="1"/>
        <v>杉並区</v>
      </c>
      <c r="J54" s="99" t="s">
        <v>428</v>
      </c>
      <c r="K54" s="100" t="s">
        <v>429</v>
      </c>
      <c r="L54" s="99">
        <f t="shared" si="0"/>
        <v>61</v>
      </c>
    </row>
    <row r="55" spans="1:15" ht="21" customHeight="1">
      <c r="A55" s="50">
        <v>53</v>
      </c>
      <c r="B55" s="94">
        <v>51</v>
      </c>
      <c r="C55" s="102">
        <v>6</v>
      </c>
      <c r="D55" s="96" t="s">
        <v>405</v>
      </c>
      <c r="E55" s="97" t="s">
        <v>430</v>
      </c>
      <c r="F55" s="98">
        <v>25928</v>
      </c>
      <c r="G55" s="99" t="s">
        <v>431</v>
      </c>
      <c r="H55" s="100" t="s">
        <v>432</v>
      </c>
      <c r="I55" s="101" t="str">
        <f t="shared" si="1"/>
        <v>杉並区</v>
      </c>
      <c r="J55" s="99" t="s">
        <v>433</v>
      </c>
      <c r="K55" s="100" t="s">
        <v>434</v>
      </c>
      <c r="L55" s="99">
        <f t="shared" si="0"/>
        <v>55</v>
      </c>
    </row>
    <row r="56" spans="1:15" ht="21" customHeight="1">
      <c r="A56" s="50">
        <v>54</v>
      </c>
      <c r="B56" s="94">
        <v>52</v>
      </c>
      <c r="C56" s="102">
        <v>6</v>
      </c>
      <c r="D56" s="96" t="s">
        <v>405</v>
      </c>
      <c r="E56" s="97" t="s">
        <v>435</v>
      </c>
      <c r="F56" s="98">
        <v>24971</v>
      </c>
      <c r="G56" s="99" t="s">
        <v>436</v>
      </c>
      <c r="H56" s="100" t="s">
        <v>437</v>
      </c>
      <c r="I56" s="101" t="str">
        <f t="shared" si="1"/>
        <v>杉並区</v>
      </c>
      <c r="J56" s="99" t="s">
        <v>438</v>
      </c>
      <c r="K56" s="100" t="s">
        <v>439</v>
      </c>
      <c r="L56" s="99">
        <f t="shared" si="0"/>
        <v>57</v>
      </c>
    </row>
    <row r="57" spans="1:15" ht="21" customHeight="1">
      <c r="A57" s="50">
        <v>55</v>
      </c>
      <c r="B57" s="94">
        <v>53</v>
      </c>
      <c r="C57" s="102">
        <v>6</v>
      </c>
      <c r="D57" s="96" t="s">
        <v>405</v>
      </c>
      <c r="E57" s="97" t="s">
        <v>440</v>
      </c>
      <c r="F57" s="98">
        <v>24500</v>
      </c>
      <c r="G57" s="99" t="s">
        <v>441</v>
      </c>
      <c r="H57" s="100" t="s">
        <v>442</v>
      </c>
      <c r="I57" s="101" t="str">
        <f t="shared" si="1"/>
        <v>杉並区</v>
      </c>
      <c r="J57" s="99" t="s">
        <v>443</v>
      </c>
      <c r="K57" s="100" t="s">
        <v>444</v>
      </c>
      <c r="L57" s="99">
        <f t="shared" si="0"/>
        <v>59</v>
      </c>
    </row>
    <row r="58" spans="1:15" ht="21" customHeight="1">
      <c r="A58" s="50">
        <v>56</v>
      </c>
      <c r="B58" s="94">
        <v>54</v>
      </c>
      <c r="C58" s="102">
        <v>6</v>
      </c>
      <c r="D58" s="96" t="s">
        <v>405</v>
      </c>
      <c r="E58" s="97" t="s">
        <v>445</v>
      </c>
      <c r="F58" s="98">
        <v>21419</v>
      </c>
      <c r="G58" s="99" t="s">
        <v>446</v>
      </c>
      <c r="H58" s="100" t="s">
        <v>447</v>
      </c>
      <c r="I58" s="101" t="str">
        <f t="shared" si="1"/>
        <v>杉並区</v>
      </c>
      <c r="J58" s="99" t="s">
        <v>448</v>
      </c>
      <c r="K58" s="100" t="s">
        <v>449</v>
      </c>
      <c r="L58" s="99">
        <f t="shared" si="0"/>
        <v>67</v>
      </c>
      <c r="M58" s="57" t="s">
        <v>125</v>
      </c>
    </row>
    <row r="59" spans="1:15" ht="21" customHeight="1">
      <c r="A59" s="50">
        <v>57</v>
      </c>
      <c r="B59" s="94">
        <v>55</v>
      </c>
      <c r="C59" s="102">
        <v>6</v>
      </c>
      <c r="D59" s="96" t="s">
        <v>405</v>
      </c>
      <c r="E59" s="97" t="s">
        <v>450</v>
      </c>
      <c r="F59" s="98">
        <v>24676</v>
      </c>
      <c r="G59" s="99" t="s">
        <v>451</v>
      </c>
      <c r="H59" s="100" t="s">
        <v>452</v>
      </c>
      <c r="I59" s="101" t="str">
        <f t="shared" si="1"/>
        <v>杉並区</v>
      </c>
      <c r="J59" s="99" t="s">
        <v>453</v>
      </c>
      <c r="K59" s="100" t="s">
        <v>454</v>
      </c>
      <c r="L59" s="99">
        <f t="shared" si="0"/>
        <v>58</v>
      </c>
      <c r="M59" s="63"/>
    </row>
    <row r="60" spans="1:15" ht="21" customHeight="1">
      <c r="A60" s="50">
        <v>58</v>
      </c>
      <c r="B60" s="94">
        <v>696</v>
      </c>
      <c r="C60" s="102">
        <v>6</v>
      </c>
      <c r="D60" s="96" t="s">
        <v>405</v>
      </c>
      <c r="E60" s="97" t="s">
        <v>455</v>
      </c>
      <c r="F60" s="98">
        <v>28579</v>
      </c>
      <c r="G60" s="99" t="s">
        <v>417</v>
      </c>
      <c r="H60" s="100" t="s">
        <v>456</v>
      </c>
      <c r="I60" s="101" t="str">
        <f t="shared" si="1"/>
        <v>杉並区</v>
      </c>
      <c r="J60" s="99" t="s">
        <v>457</v>
      </c>
      <c r="K60" s="100" t="s">
        <v>458</v>
      </c>
      <c r="L60" s="99">
        <f>DATEDIF(F60,M$2,"y")</f>
        <v>48</v>
      </c>
      <c r="M60" s="66"/>
    </row>
    <row r="61" spans="1:15" ht="21" customHeight="1">
      <c r="A61" s="50">
        <v>59</v>
      </c>
      <c r="B61" s="94">
        <v>697</v>
      </c>
      <c r="C61" s="102">
        <v>6</v>
      </c>
      <c r="D61" s="96" t="s">
        <v>405</v>
      </c>
      <c r="E61" s="97" t="s">
        <v>459</v>
      </c>
      <c r="F61" s="98">
        <v>29435</v>
      </c>
      <c r="G61" s="99" t="s">
        <v>460</v>
      </c>
      <c r="H61" s="100" t="s">
        <v>461</v>
      </c>
      <c r="I61" s="101" t="str">
        <f t="shared" si="1"/>
        <v>杉並区</v>
      </c>
      <c r="J61" s="99" t="s">
        <v>462</v>
      </c>
      <c r="K61" s="100" t="s">
        <v>463</v>
      </c>
      <c r="L61" s="99">
        <f>DATEDIF(F61,M$2,"y")</f>
        <v>45</v>
      </c>
      <c r="M61" s="66"/>
    </row>
    <row r="62" spans="1:15" ht="21" customHeight="1">
      <c r="A62" s="50">
        <v>60</v>
      </c>
      <c r="B62" s="94">
        <v>742</v>
      </c>
      <c r="C62" s="102">
        <v>6</v>
      </c>
      <c r="D62" s="96" t="s">
        <v>405</v>
      </c>
      <c r="E62" s="97" t="s">
        <v>464</v>
      </c>
      <c r="F62" s="98">
        <v>26628</v>
      </c>
      <c r="G62" s="99" t="s">
        <v>465</v>
      </c>
      <c r="H62" s="100" t="s">
        <v>466</v>
      </c>
      <c r="I62" s="101" t="str">
        <f t="shared" si="1"/>
        <v>杉並区</v>
      </c>
      <c r="J62" s="99" t="s">
        <v>467</v>
      </c>
      <c r="K62" s="100" t="s">
        <v>468</v>
      </c>
      <c r="L62" s="99">
        <f>DATEDIF(F62,M$2,"y")</f>
        <v>53</v>
      </c>
      <c r="M62" s="66"/>
    </row>
    <row r="63" spans="1:15" ht="21" customHeight="1">
      <c r="A63" s="50">
        <v>61</v>
      </c>
      <c r="B63" s="94">
        <v>743</v>
      </c>
      <c r="C63" s="102">
        <v>6</v>
      </c>
      <c r="D63" s="96" t="s">
        <v>405</v>
      </c>
      <c r="E63" s="97" t="s">
        <v>469</v>
      </c>
      <c r="F63" s="98">
        <v>29020</v>
      </c>
      <c r="G63" s="99" t="s">
        <v>470</v>
      </c>
      <c r="H63" s="100" t="s">
        <v>471</v>
      </c>
      <c r="I63" s="101" t="str">
        <f t="shared" si="1"/>
        <v>杉並区</v>
      </c>
      <c r="J63" s="99" t="s">
        <v>472</v>
      </c>
      <c r="K63" s="100" t="s">
        <v>473</v>
      </c>
      <c r="L63" s="99">
        <f>DATEDIF(F63,M$2,"y")</f>
        <v>46</v>
      </c>
      <c r="M63" s="66"/>
    </row>
    <row r="64" spans="1:15" ht="21" customHeight="1">
      <c r="A64" s="50">
        <v>62</v>
      </c>
      <c r="B64" s="94">
        <v>56</v>
      </c>
      <c r="C64" s="102">
        <v>7</v>
      </c>
      <c r="D64" s="96" t="s">
        <v>474</v>
      </c>
      <c r="E64" s="97" t="s">
        <v>475</v>
      </c>
      <c r="F64" s="98">
        <v>25279</v>
      </c>
      <c r="G64" s="99" t="s">
        <v>476</v>
      </c>
      <c r="H64" s="100" t="s">
        <v>477</v>
      </c>
      <c r="I64" s="101" t="str">
        <f t="shared" si="1"/>
        <v>荒川区</v>
      </c>
      <c r="J64" s="99" t="s">
        <v>478</v>
      </c>
      <c r="K64" s="100" t="s">
        <v>479</v>
      </c>
      <c r="L64" s="99">
        <f t="shared" si="0"/>
        <v>57</v>
      </c>
      <c r="M64" s="57" t="s">
        <v>125</v>
      </c>
    </row>
    <row r="65" spans="1:13" ht="21" customHeight="1">
      <c r="A65" s="50">
        <v>63</v>
      </c>
      <c r="B65" s="94">
        <v>57</v>
      </c>
      <c r="C65" s="102">
        <v>7</v>
      </c>
      <c r="D65" s="96" t="s">
        <v>474</v>
      </c>
      <c r="E65" s="97" t="s">
        <v>480</v>
      </c>
      <c r="F65" s="98">
        <v>26257</v>
      </c>
      <c r="G65" s="99" t="s">
        <v>481</v>
      </c>
      <c r="H65" s="100" t="s">
        <v>482</v>
      </c>
      <c r="I65" s="101" t="str">
        <f t="shared" si="1"/>
        <v>荒川区</v>
      </c>
      <c r="J65" s="99" t="s">
        <v>483</v>
      </c>
      <c r="K65" s="100" t="s">
        <v>484</v>
      </c>
      <c r="L65" s="99">
        <f t="shared" si="0"/>
        <v>54</v>
      </c>
      <c r="M65" s="63"/>
    </row>
    <row r="66" spans="1:13" ht="21" customHeight="1">
      <c r="A66" s="50">
        <v>64</v>
      </c>
      <c r="B66" s="94">
        <v>58</v>
      </c>
      <c r="C66" s="102">
        <v>8</v>
      </c>
      <c r="D66" s="96" t="s">
        <v>485</v>
      </c>
      <c r="E66" s="97" t="s">
        <v>486</v>
      </c>
      <c r="F66" s="98">
        <v>19550</v>
      </c>
      <c r="G66" s="99" t="s">
        <v>487</v>
      </c>
      <c r="H66" s="100" t="s">
        <v>488</v>
      </c>
      <c r="I66" s="101" t="str">
        <f t="shared" si="1"/>
        <v>稲城市</v>
      </c>
      <c r="J66" s="99" t="s">
        <v>489</v>
      </c>
      <c r="K66" s="100" t="s">
        <v>490</v>
      </c>
      <c r="L66" s="99">
        <f t="shared" si="0"/>
        <v>72</v>
      </c>
    </row>
    <row r="67" spans="1:13" ht="21" customHeight="1">
      <c r="A67" s="50">
        <v>65</v>
      </c>
      <c r="B67" s="94">
        <v>59</v>
      </c>
      <c r="C67" s="102">
        <v>8</v>
      </c>
      <c r="D67" s="96" t="s">
        <v>485</v>
      </c>
      <c r="E67" s="97" t="s">
        <v>491</v>
      </c>
      <c r="F67" s="98">
        <v>24251</v>
      </c>
      <c r="G67" s="99" t="s">
        <v>492</v>
      </c>
      <c r="H67" s="100" t="s">
        <v>493</v>
      </c>
      <c r="I67" s="101" t="str">
        <f t="shared" si="1"/>
        <v>稲城市</v>
      </c>
      <c r="J67" s="99" t="s">
        <v>494</v>
      </c>
      <c r="K67" s="100" t="s">
        <v>495</v>
      </c>
      <c r="L67" s="99">
        <f t="shared" si="0"/>
        <v>59</v>
      </c>
      <c r="M67" s="57" t="s">
        <v>125</v>
      </c>
    </row>
    <row r="68" spans="1:13" ht="21" customHeight="1">
      <c r="A68" s="50">
        <v>66</v>
      </c>
      <c r="B68" s="94">
        <v>60</v>
      </c>
      <c r="C68" s="102">
        <v>8</v>
      </c>
      <c r="D68" s="96" t="s">
        <v>485</v>
      </c>
      <c r="E68" s="97" t="s">
        <v>496</v>
      </c>
      <c r="F68" s="98">
        <v>19397</v>
      </c>
      <c r="G68" s="99" t="s">
        <v>497</v>
      </c>
      <c r="H68" s="100" t="s">
        <v>498</v>
      </c>
      <c r="I68" s="101" t="str">
        <f t="shared" ref="I68:I131" si="4">LEFT(H68,3)</f>
        <v>稲城市</v>
      </c>
      <c r="J68" s="99" t="s">
        <v>499</v>
      </c>
      <c r="K68" s="100" t="s">
        <v>500</v>
      </c>
      <c r="L68" s="99">
        <f t="shared" si="0"/>
        <v>73</v>
      </c>
    </row>
    <row r="69" spans="1:13" ht="21" customHeight="1">
      <c r="A69" s="50">
        <v>67</v>
      </c>
      <c r="B69" s="94">
        <v>61</v>
      </c>
      <c r="C69" s="102">
        <v>8</v>
      </c>
      <c r="D69" s="96" t="s">
        <v>485</v>
      </c>
      <c r="E69" s="97" t="s">
        <v>501</v>
      </c>
      <c r="F69" s="98">
        <v>20923</v>
      </c>
      <c r="G69" s="99" t="s">
        <v>502</v>
      </c>
      <c r="H69" s="100" t="s">
        <v>503</v>
      </c>
      <c r="I69" s="101" t="str">
        <f t="shared" si="4"/>
        <v>稲城市</v>
      </c>
      <c r="J69" s="99" t="s">
        <v>504</v>
      </c>
      <c r="K69" s="100" t="s">
        <v>505</v>
      </c>
      <c r="L69" s="99">
        <f t="shared" si="0"/>
        <v>68</v>
      </c>
    </row>
    <row r="70" spans="1:13" ht="21" customHeight="1">
      <c r="A70" s="50">
        <v>68</v>
      </c>
      <c r="B70" s="94">
        <v>62</v>
      </c>
      <c r="C70" s="102">
        <v>8</v>
      </c>
      <c r="D70" s="96" t="s">
        <v>485</v>
      </c>
      <c r="E70" s="97" t="s">
        <v>506</v>
      </c>
      <c r="F70" s="98">
        <v>28393</v>
      </c>
      <c r="G70" s="99" t="s">
        <v>502</v>
      </c>
      <c r="H70" s="103" t="s">
        <v>507</v>
      </c>
      <c r="I70" s="101" t="str">
        <f t="shared" si="4"/>
        <v>稲城市</v>
      </c>
      <c r="J70" s="99" t="s">
        <v>508</v>
      </c>
      <c r="K70" s="100" t="s">
        <v>509</v>
      </c>
      <c r="L70" s="99">
        <f t="shared" si="0"/>
        <v>48</v>
      </c>
    </row>
    <row r="71" spans="1:13" ht="21" customHeight="1">
      <c r="A71" s="50">
        <v>69</v>
      </c>
      <c r="B71" s="94">
        <v>63</v>
      </c>
      <c r="C71" s="102">
        <v>8</v>
      </c>
      <c r="D71" s="96" t="s">
        <v>485</v>
      </c>
      <c r="E71" s="97" t="s">
        <v>510</v>
      </c>
      <c r="F71" s="98">
        <v>17579</v>
      </c>
      <c r="G71" s="99" t="s">
        <v>497</v>
      </c>
      <c r="H71" s="100" t="s">
        <v>511</v>
      </c>
      <c r="I71" s="101" t="str">
        <f t="shared" si="4"/>
        <v>稲城市</v>
      </c>
      <c r="J71" s="99" t="s">
        <v>512</v>
      </c>
      <c r="K71" s="100" t="s">
        <v>513</v>
      </c>
      <c r="L71" s="99">
        <f t="shared" si="0"/>
        <v>78</v>
      </c>
      <c r="M71" s="63"/>
    </row>
    <row r="72" spans="1:13" ht="25.5">
      <c r="A72" s="50">
        <v>70</v>
      </c>
      <c r="B72" s="94">
        <v>235</v>
      </c>
      <c r="C72" s="102">
        <v>8</v>
      </c>
      <c r="D72" s="96" t="s">
        <v>485</v>
      </c>
      <c r="E72" s="97" t="s">
        <v>514</v>
      </c>
      <c r="F72" s="98">
        <v>31350</v>
      </c>
      <c r="G72" s="99" t="s">
        <v>515</v>
      </c>
      <c r="H72" s="100" t="s">
        <v>516</v>
      </c>
      <c r="I72" s="101" t="str">
        <f t="shared" si="4"/>
        <v>稲城市</v>
      </c>
      <c r="J72" s="99" t="s">
        <v>517</v>
      </c>
      <c r="K72" s="100" t="s">
        <v>518</v>
      </c>
      <c r="L72" s="99">
        <f t="shared" si="0"/>
        <v>40</v>
      </c>
    </row>
    <row r="73" spans="1:13" ht="21" customHeight="1">
      <c r="A73" s="50">
        <v>71</v>
      </c>
      <c r="B73" s="94">
        <v>694</v>
      </c>
      <c r="C73" s="102">
        <v>8</v>
      </c>
      <c r="D73" s="96" t="s">
        <v>485</v>
      </c>
      <c r="E73" s="97" t="s">
        <v>519</v>
      </c>
      <c r="F73" s="98">
        <v>21483</v>
      </c>
      <c r="G73" s="99" t="s">
        <v>487</v>
      </c>
      <c r="H73" s="100" t="s">
        <v>520</v>
      </c>
      <c r="I73" s="101" t="str">
        <f t="shared" si="4"/>
        <v>稲城市</v>
      </c>
      <c r="J73" s="99" t="s">
        <v>521</v>
      </c>
      <c r="K73" s="100" t="s">
        <v>522</v>
      </c>
      <c r="L73" s="99">
        <f>DATEDIF(F73,M$2,"y")</f>
        <v>67</v>
      </c>
    </row>
    <row r="74" spans="1:13" ht="21" customHeight="1">
      <c r="A74" s="50">
        <v>72</v>
      </c>
      <c r="B74" s="94">
        <v>64</v>
      </c>
      <c r="C74" s="102">
        <v>9</v>
      </c>
      <c r="D74" s="96" t="s">
        <v>523</v>
      </c>
      <c r="E74" s="97" t="s">
        <v>524</v>
      </c>
      <c r="F74" s="98">
        <v>17858</v>
      </c>
      <c r="G74" s="99" t="s">
        <v>525</v>
      </c>
      <c r="H74" s="100" t="s">
        <v>526</v>
      </c>
      <c r="I74" s="101" t="str">
        <f t="shared" si="4"/>
        <v>江戸川</v>
      </c>
      <c r="J74" s="99" t="s">
        <v>527</v>
      </c>
      <c r="K74" s="100" t="s">
        <v>528</v>
      </c>
      <c r="L74" s="99">
        <f t="shared" ref="L74:L137" si="5">DATEDIF(F74,M$2,"y")</f>
        <v>77</v>
      </c>
      <c r="M74" s="57" t="s">
        <v>529</v>
      </c>
    </row>
    <row r="75" spans="1:13" ht="21" customHeight="1">
      <c r="A75" s="50">
        <v>73</v>
      </c>
      <c r="B75" s="94">
        <v>65</v>
      </c>
      <c r="C75" s="102">
        <v>9</v>
      </c>
      <c r="D75" s="96" t="s">
        <v>523</v>
      </c>
      <c r="E75" s="97" t="s">
        <v>530</v>
      </c>
      <c r="F75" s="98">
        <v>19717</v>
      </c>
      <c r="G75" s="99" t="s">
        <v>344</v>
      </c>
      <c r="H75" s="100" t="s">
        <v>531</v>
      </c>
      <c r="I75" s="101" t="str">
        <f t="shared" si="4"/>
        <v>江戸川</v>
      </c>
      <c r="J75" s="99" t="s">
        <v>532</v>
      </c>
      <c r="K75" s="100" t="s">
        <v>533</v>
      </c>
      <c r="L75" s="99">
        <f t="shared" si="5"/>
        <v>72</v>
      </c>
    </row>
    <row r="76" spans="1:13" ht="21" customHeight="1">
      <c r="A76" s="50">
        <v>74</v>
      </c>
      <c r="B76" s="94">
        <v>66</v>
      </c>
      <c r="C76" s="102">
        <v>9</v>
      </c>
      <c r="D76" s="96" t="s">
        <v>523</v>
      </c>
      <c r="E76" s="97" t="s">
        <v>534</v>
      </c>
      <c r="F76" s="98">
        <v>19285</v>
      </c>
      <c r="G76" s="99" t="s">
        <v>344</v>
      </c>
      <c r="H76" s="100" t="s">
        <v>535</v>
      </c>
      <c r="I76" s="101" t="str">
        <f t="shared" si="4"/>
        <v>江戸川</v>
      </c>
      <c r="J76" s="99" t="s">
        <v>536</v>
      </c>
      <c r="K76" s="100" t="s">
        <v>537</v>
      </c>
      <c r="L76" s="99">
        <f t="shared" si="5"/>
        <v>73</v>
      </c>
    </row>
    <row r="77" spans="1:13" ht="21" customHeight="1">
      <c r="A77" s="50">
        <v>75</v>
      </c>
      <c r="B77" s="94">
        <v>67</v>
      </c>
      <c r="C77" s="102">
        <v>9</v>
      </c>
      <c r="D77" s="96" t="s">
        <v>523</v>
      </c>
      <c r="E77" s="97" t="s">
        <v>538</v>
      </c>
      <c r="F77" s="98">
        <v>22149</v>
      </c>
      <c r="G77" s="99" t="s">
        <v>539</v>
      </c>
      <c r="H77" s="100" t="s">
        <v>540</v>
      </c>
      <c r="I77" s="101" t="str">
        <f t="shared" si="4"/>
        <v>江戸川</v>
      </c>
      <c r="J77" s="99" t="s">
        <v>541</v>
      </c>
      <c r="K77" s="100" t="s">
        <v>542</v>
      </c>
      <c r="L77" s="99">
        <f t="shared" si="5"/>
        <v>65</v>
      </c>
    </row>
    <row r="78" spans="1:13" ht="21" customHeight="1">
      <c r="A78" s="50">
        <v>76</v>
      </c>
      <c r="B78" s="94">
        <v>68</v>
      </c>
      <c r="C78" s="102">
        <v>9</v>
      </c>
      <c r="D78" s="96" t="s">
        <v>523</v>
      </c>
      <c r="E78" s="97" t="s">
        <v>543</v>
      </c>
      <c r="F78" s="98">
        <v>21132</v>
      </c>
      <c r="G78" s="99" t="s">
        <v>544</v>
      </c>
      <c r="H78" s="100" t="s">
        <v>545</v>
      </c>
      <c r="I78" s="101" t="str">
        <f t="shared" si="4"/>
        <v>江戸川</v>
      </c>
      <c r="J78" s="99" t="s">
        <v>546</v>
      </c>
      <c r="K78" s="100" t="s">
        <v>547</v>
      </c>
      <c r="L78" s="99">
        <f t="shared" si="5"/>
        <v>68</v>
      </c>
    </row>
    <row r="79" spans="1:13" ht="21" customHeight="1">
      <c r="A79" s="50">
        <v>77</v>
      </c>
      <c r="B79" s="94">
        <v>69</v>
      </c>
      <c r="C79" s="102">
        <v>9</v>
      </c>
      <c r="D79" s="96" t="s">
        <v>523</v>
      </c>
      <c r="E79" s="97" t="s">
        <v>548</v>
      </c>
      <c r="F79" s="98">
        <v>22738</v>
      </c>
      <c r="G79" s="99" t="s">
        <v>549</v>
      </c>
      <c r="H79" s="100" t="s">
        <v>550</v>
      </c>
      <c r="I79" s="101" t="str">
        <f t="shared" si="4"/>
        <v>江戸川</v>
      </c>
      <c r="J79" s="99" t="s">
        <v>551</v>
      </c>
      <c r="K79" s="100" t="s">
        <v>552</v>
      </c>
      <c r="L79" s="99">
        <f t="shared" si="5"/>
        <v>63</v>
      </c>
    </row>
    <row r="80" spans="1:13" ht="21" customHeight="1">
      <c r="A80" s="50">
        <v>78</v>
      </c>
      <c r="B80" s="94">
        <v>70</v>
      </c>
      <c r="C80" s="102">
        <v>9</v>
      </c>
      <c r="D80" s="96" t="s">
        <v>523</v>
      </c>
      <c r="E80" s="97" t="s">
        <v>553</v>
      </c>
      <c r="F80" s="98">
        <v>24387</v>
      </c>
      <c r="G80" s="99" t="s">
        <v>549</v>
      </c>
      <c r="H80" s="100" t="s">
        <v>554</v>
      </c>
      <c r="I80" s="101" t="str">
        <f t="shared" si="4"/>
        <v>江戸川</v>
      </c>
      <c r="J80" s="99" t="s">
        <v>555</v>
      </c>
      <c r="K80" s="100" t="s">
        <v>556</v>
      </c>
      <c r="L80" s="99">
        <f t="shared" si="5"/>
        <v>59</v>
      </c>
    </row>
    <row r="81" spans="1:13" ht="21" customHeight="1">
      <c r="A81" s="50">
        <v>79</v>
      </c>
      <c r="B81" s="94">
        <v>71</v>
      </c>
      <c r="C81" s="102">
        <v>9</v>
      </c>
      <c r="D81" s="96" t="s">
        <v>523</v>
      </c>
      <c r="E81" s="97" t="s">
        <v>557</v>
      </c>
      <c r="F81" s="98">
        <v>19305</v>
      </c>
      <c r="G81" s="99" t="s">
        <v>558</v>
      </c>
      <c r="H81" s="100" t="s">
        <v>559</v>
      </c>
      <c r="I81" s="101" t="str">
        <f t="shared" si="4"/>
        <v>江戸川</v>
      </c>
      <c r="J81" s="99" t="s">
        <v>560</v>
      </c>
      <c r="K81" s="100" t="s">
        <v>561</v>
      </c>
      <c r="L81" s="99">
        <f t="shared" si="5"/>
        <v>73</v>
      </c>
    </row>
    <row r="82" spans="1:13" ht="21" customHeight="1">
      <c r="A82" s="50">
        <v>80</v>
      </c>
      <c r="B82" s="94">
        <v>72</v>
      </c>
      <c r="C82" s="102">
        <v>9</v>
      </c>
      <c r="D82" s="96" t="s">
        <v>523</v>
      </c>
      <c r="E82" s="97" t="s">
        <v>562</v>
      </c>
      <c r="F82" s="98">
        <v>20717</v>
      </c>
      <c r="G82" s="99" t="s">
        <v>563</v>
      </c>
      <c r="H82" s="100" t="s">
        <v>564</v>
      </c>
      <c r="I82" s="101" t="str">
        <f t="shared" si="4"/>
        <v>足立区</v>
      </c>
      <c r="J82" s="99" t="s">
        <v>565</v>
      </c>
      <c r="K82" s="100" t="s">
        <v>566</v>
      </c>
      <c r="L82" s="99">
        <f t="shared" si="5"/>
        <v>69</v>
      </c>
    </row>
    <row r="83" spans="1:13" ht="21" customHeight="1">
      <c r="A83" s="50">
        <v>81</v>
      </c>
      <c r="B83" s="94">
        <v>73</v>
      </c>
      <c r="C83" s="102">
        <v>9</v>
      </c>
      <c r="D83" s="96" t="s">
        <v>523</v>
      </c>
      <c r="E83" s="97" t="s">
        <v>567</v>
      </c>
      <c r="F83" s="98">
        <v>20733</v>
      </c>
      <c r="G83" s="99" t="s">
        <v>568</v>
      </c>
      <c r="H83" s="100" t="s">
        <v>569</v>
      </c>
      <c r="I83" s="101" t="str">
        <f t="shared" si="4"/>
        <v>葛飾区</v>
      </c>
      <c r="J83" s="99" t="s">
        <v>570</v>
      </c>
      <c r="K83" s="100" t="s">
        <v>571</v>
      </c>
      <c r="L83" s="99">
        <f t="shared" si="5"/>
        <v>69</v>
      </c>
    </row>
    <row r="84" spans="1:13" ht="21" customHeight="1">
      <c r="A84" s="50">
        <v>82</v>
      </c>
      <c r="B84" s="94">
        <v>74</v>
      </c>
      <c r="C84" s="102">
        <v>9</v>
      </c>
      <c r="D84" s="96" t="s">
        <v>523</v>
      </c>
      <c r="E84" s="97" t="s">
        <v>572</v>
      </c>
      <c r="F84" s="98">
        <v>19923</v>
      </c>
      <c r="G84" s="99" t="s">
        <v>573</v>
      </c>
      <c r="H84" s="100" t="s">
        <v>574</v>
      </c>
      <c r="I84" s="101" t="str">
        <f>LEFT(H84,4)</f>
        <v>江戸川区</v>
      </c>
      <c r="J84" s="99" t="s">
        <v>575</v>
      </c>
      <c r="K84" s="100" t="s">
        <v>576</v>
      </c>
      <c r="L84" s="99">
        <f t="shared" si="5"/>
        <v>71</v>
      </c>
    </row>
    <row r="85" spans="1:13" ht="21" customHeight="1">
      <c r="A85" s="50">
        <v>83</v>
      </c>
      <c r="B85" s="94">
        <v>75</v>
      </c>
      <c r="C85" s="102">
        <v>9</v>
      </c>
      <c r="D85" s="96" t="s">
        <v>523</v>
      </c>
      <c r="E85" s="97" t="s">
        <v>577</v>
      </c>
      <c r="F85" s="98">
        <v>19120</v>
      </c>
      <c r="G85" s="99" t="s">
        <v>578</v>
      </c>
      <c r="H85" s="100" t="s">
        <v>579</v>
      </c>
      <c r="I85" s="101" t="str">
        <f t="shared" si="4"/>
        <v>葛飾区</v>
      </c>
      <c r="J85" s="99" t="s">
        <v>580</v>
      </c>
      <c r="K85" s="100" t="s">
        <v>581</v>
      </c>
      <c r="L85" s="99">
        <f t="shared" si="5"/>
        <v>73</v>
      </c>
    </row>
    <row r="86" spans="1:13" ht="21" customHeight="1">
      <c r="A86" s="50">
        <v>84</v>
      </c>
      <c r="B86" s="94">
        <v>76</v>
      </c>
      <c r="C86" s="102">
        <v>9</v>
      </c>
      <c r="D86" s="96" t="s">
        <v>523</v>
      </c>
      <c r="E86" s="97" t="s">
        <v>582</v>
      </c>
      <c r="F86" s="98">
        <v>23345</v>
      </c>
      <c r="G86" s="99" t="s">
        <v>583</v>
      </c>
      <c r="H86" s="100" t="s">
        <v>584</v>
      </c>
      <c r="I86" s="101" t="str">
        <f t="shared" si="4"/>
        <v>千葉県</v>
      </c>
      <c r="J86" s="99" t="s">
        <v>585</v>
      </c>
      <c r="K86" s="100" t="s">
        <v>586</v>
      </c>
      <c r="L86" s="99">
        <f t="shared" si="5"/>
        <v>62</v>
      </c>
    </row>
    <row r="87" spans="1:13" ht="21" customHeight="1">
      <c r="A87" s="50">
        <v>85</v>
      </c>
      <c r="B87" s="94">
        <v>77</v>
      </c>
      <c r="C87" s="102">
        <v>9</v>
      </c>
      <c r="D87" s="96" t="s">
        <v>523</v>
      </c>
      <c r="E87" s="97" t="s">
        <v>587</v>
      </c>
      <c r="F87" s="98">
        <v>23055</v>
      </c>
      <c r="G87" s="99" t="s">
        <v>588</v>
      </c>
      <c r="H87" s="100" t="s">
        <v>589</v>
      </c>
      <c r="I87" s="101" t="str">
        <f>LEFT(H87,4)</f>
        <v>江戸川区</v>
      </c>
      <c r="J87" s="99" t="s">
        <v>590</v>
      </c>
      <c r="K87" s="100" t="s">
        <v>591</v>
      </c>
      <c r="L87" s="99">
        <f t="shared" si="5"/>
        <v>63</v>
      </c>
      <c r="M87" s="57" t="s">
        <v>592</v>
      </c>
    </row>
    <row r="88" spans="1:13" ht="21" customHeight="1">
      <c r="A88" s="50">
        <v>86</v>
      </c>
      <c r="B88" s="94">
        <v>78</v>
      </c>
      <c r="C88" s="102">
        <v>9</v>
      </c>
      <c r="D88" s="96" t="s">
        <v>523</v>
      </c>
      <c r="E88" s="97" t="s">
        <v>593</v>
      </c>
      <c r="F88" s="98">
        <v>24822</v>
      </c>
      <c r="G88" s="99" t="s">
        <v>544</v>
      </c>
      <c r="H88" s="100" t="s">
        <v>594</v>
      </c>
      <c r="I88" s="101" t="str">
        <f t="shared" ref="I88:I95" si="6">LEFT(H88,4)</f>
        <v>江戸川区</v>
      </c>
      <c r="J88" s="99" t="s">
        <v>595</v>
      </c>
      <c r="K88" s="100" t="s">
        <v>596</v>
      </c>
      <c r="L88" s="99">
        <f t="shared" si="5"/>
        <v>58</v>
      </c>
    </row>
    <row r="89" spans="1:13" ht="21" customHeight="1">
      <c r="A89" s="50">
        <v>87</v>
      </c>
      <c r="B89" s="94">
        <v>79</v>
      </c>
      <c r="C89" s="102">
        <v>9</v>
      </c>
      <c r="D89" s="96" t="s">
        <v>523</v>
      </c>
      <c r="E89" s="97" t="s">
        <v>597</v>
      </c>
      <c r="F89" s="98">
        <v>25853</v>
      </c>
      <c r="G89" s="99" t="s">
        <v>376</v>
      </c>
      <c r="H89" s="100" t="s">
        <v>598</v>
      </c>
      <c r="I89" s="101" t="str">
        <f t="shared" si="6"/>
        <v>江戸川区</v>
      </c>
      <c r="J89" s="99" t="s">
        <v>599</v>
      </c>
      <c r="K89" s="100" t="s">
        <v>600</v>
      </c>
      <c r="L89" s="99">
        <f t="shared" si="5"/>
        <v>55</v>
      </c>
    </row>
    <row r="90" spans="1:13" ht="21" customHeight="1">
      <c r="A90" s="50">
        <v>88</v>
      </c>
      <c r="B90" s="94">
        <v>80</v>
      </c>
      <c r="C90" s="102">
        <v>9</v>
      </c>
      <c r="D90" s="96" t="s">
        <v>523</v>
      </c>
      <c r="E90" s="97" t="s">
        <v>601</v>
      </c>
      <c r="F90" s="98">
        <v>27911</v>
      </c>
      <c r="G90" s="99" t="s">
        <v>588</v>
      </c>
      <c r="H90" s="100" t="s">
        <v>602</v>
      </c>
      <c r="I90" s="101" t="str">
        <f t="shared" si="6"/>
        <v>江戸川区</v>
      </c>
      <c r="J90" s="99" t="s">
        <v>603</v>
      </c>
      <c r="K90" s="100" t="s">
        <v>604</v>
      </c>
      <c r="L90" s="99">
        <f t="shared" si="5"/>
        <v>49</v>
      </c>
    </row>
    <row r="91" spans="1:13" ht="21" customHeight="1">
      <c r="A91" s="50">
        <v>89</v>
      </c>
      <c r="B91" s="94">
        <v>81</v>
      </c>
      <c r="C91" s="102">
        <v>9</v>
      </c>
      <c r="D91" s="96" t="s">
        <v>523</v>
      </c>
      <c r="E91" s="97" t="s">
        <v>605</v>
      </c>
      <c r="F91" s="98">
        <v>16767</v>
      </c>
      <c r="G91" s="99" t="s">
        <v>606</v>
      </c>
      <c r="H91" s="100" t="s">
        <v>607</v>
      </c>
      <c r="I91" s="101" t="str">
        <f t="shared" si="6"/>
        <v>江戸川区</v>
      </c>
      <c r="J91" s="99" t="s">
        <v>608</v>
      </c>
      <c r="K91" s="100" t="s">
        <v>609</v>
      </c>
      <c r="L91" s="99">
        <f t="shared" si="5"/>
        <v>80</v>
      </c>
    </row>
    <row r="92" spans="1:13" ht="21" customHeight="1">
      <c r="A92" s="50">
        <v>90</v>
      </c>
      <c r="B92" s="94">
        <v>82</v>
      </c>
      <c r="C92" s="102">
        <v>9</v>
      </c>
      <c r="D92" s="96" t="s">
        <v>523</v>
      </c>
      <c r="E92" s="97" t="s">
        <v>610</v>
      </c>
      <c r="F92" s="98">
        <v>16312</v>
      </c>
      <c r="G92" s="99" t="s">
        <v>376</v>
      </c>
      <c r="H92" s="100" t="s">
        <v>611</v>
      </c>
      <c r="I92" s="101" t="str">
        <f t="shared" si="6"/>
        <v>江戸川区</v>
      </c>
      <c r="J92" s="99" t="s">
        <v>612</v>
      </c>
      <c r="K92" s="100" t="s">
        <v>613</v>
      </c>
      <c r="L92" s="99">
        <f t="shared" si="5"/>
        <v>81</v>
      </c>
    </row>
    <row r="93" spans="1:13" ht="21" customHeight="1">
      <c r="A93" s="50">
        <v>91</v>
      </c>
      <c r="B93" s="94">
        <v>83</v>
      </c>
      <c r="C93" s="102">
        <v>9</v>
      </c>
      <c r="D93" s="96" t="s">
        <v>523</v>
      </c>
      <c r="E93" s="97" t="s">
        <v>614</v>
      </c>
      <c r="F93" s="98">
        <v>21864</v>
      </c>
      <c r="G93" s="99" t="s">
        <v>615</v>
      </c>
      <c r="H93" s="100" t="s">
        <v>616</v>
      </c>
      <c r="I93" s="101" t="str">
        <f t="shared" si="6"/>
        <v>江戸川区</v>
      </c>
      <c r="J93" s="99" t="s">
        <v>617</v>
      </c>
      <c r="K93" s="100" t="s">
        <v>618</v>
      </c>
      <c r="L93" s="99">
        <f t="shared" si="5"/>
        <v>66</v>
      </c>
    </row>
    <row r="94" spans="1:13" ht="21" customHeight="1">
      <c r="A94" s="50">
        <v>92</v>
      </c>
      <c r="B94" s="94">
        <v>84</v>
      </c>
      <c r="C94" s="102">
        <v>9</v>
      </c>
      <c r="D94" s="96" t="s">
        <v>523</v>
      </c>
      <c r="E94" s="97" t="s">
        <v>619</v>
      </c>
      <c r="F94" s="98">
        <v>29023</v>
      </c>
      <c r="G94" s="99" t="s">
        <v>620</v>
      </c>
      <c r="H94" s="100" t="s">
        <v>621</v>
      </c>
      <c r="I94" s="101" t="str">
        <f t="shared" si="6"/>
        <v>江戸川区</v>
      </c>
      <c r="J94" s="99" t="s">
        <v>622</v>
      </c>
      <c r="K94" s="100" t="s">
        <v>623</v>
      </c>
      <c r="L94" s="99">
        <f t="shared" si="5"/>
        <v>46</v>
      </c>
    </row>
    <row r="95" spans="1:13" ht="21" customHeight="1">
      <c r="A95" s="50">
        <v>93</v>
      </c>
      <c r="B95" s="94">
        <v>85</v>
      </c>
      <c r="C95" s="102">
        <v>9</v>
      </c>
      <c r="D95" s="96" t="s">
        <v>523</v>
      </c>
      <c r="E95" s="97" t="s">
        <v>624</v>
      </c>
      <c r="F95" s="98">
        <v>25721</v>
      </c>
      <c r="G95" s="99" t="s">
        <v>625</v>
      </c>
      <c r="H95" s="100" t="s">
        <v>626</v>
      </c>
      <c r="I95" s="101" t="str">
        <f t="shared" si="6"/>
        <v>江戸川区</v>
      </c>
      <c r="J95" s="99" t="s">
        <v>627</v>
      </c>
      <c r="K95" s="100" t="s">
        <v>628</v>
      </c>
      <c r="L95" s="99">
        <f t="shared" si="5"/>
        <v>55</v>
      </c>
      <c r="M95" s="63"/>
    </row>
    <row r="96" spans="1:13" ht="21" customHeight="1">
      <c r="A96" s="50">
        <v>94</v>
      </c>
      <c r="B96" s="94">
        <v>90</v>
      </c>
      <c r="C96" s="102">
        <v>11</v>
      </c>
      <c r="D96" s="96" t="s">
        <v>629</v>
      </c>
      <c r="E96" s="97" t="s">
        <v>630</v>
      </c>
      <c r="F96" s="98">
        <v>18941</v>
      </c>
      <c r="G96" s="99" t="s">
        <v>631</v>
      </c>
      <c r="H96" s="100" t="s">
        <v>632</v>
      </c>
      <c r="I96" s="101" t="str">
        <f t="shared" si="4"/>
        <v>羽村市</v>
      </c>
      <c r="J96" s="99" t="s">
        <v>633</v>
      </c>
      <c r="K96" s="100" t="s">
        <v>634</v>
      </c>
      <c r="L96" s="99">
        <f t="shared" si="5"/>
        <v>74</v>
      </c>
    </row>
    <row r="97" spans="1:13" ht="21" customHeight="1">
      <c r="A97" s="50">
        <v>95</v>
      </c>
      <c r="B97" s="94">
        <v>91</v>
      </c>
      <c r="C97" s="102">
        <v>11</v>
      </c>
      <c r="D97" s="96" t="s">
        <v>629</v>
      </c>
      <c r="E97" s="97" t="s">
        <v>635</v>
      </c>
      <c r="F97" s="98">
        <v>24881</v>
      </c>
      <c r="G97" s="99" t="s">
        <v>636</v>
      </c>
      <c r="H97" s="100" t="s">
        <v>637</v>
      </c>
      <c r="I97" s="101" t="str">
        <f t="shared" si="4"/>
        <v>西多摩</v>
      </c>
      <c r="J97" s="99" t="s">
        <v>638</v>
      </c>
      <c r="K97" s="100" t="s">
        <v>639</v>
      </c>
      <c r="L97" s="99">
        <f t="shared" si="5"/>
        <v>58</v>
      </c>
    </row>
    <row r="98" spans="1:13" ht="21" customHeight="1">
      <c r="A98" s="50">
        <v>96</v>
      </c>
      <c r="B98" s="94">
        <v>92</v>
      </c>
      <c r="C98" s="102">
        <v>11</v>
      </c>
      <c r="D98" s="96" t="s">
        <v>629</v>
      </c>
      <c r="E98" s="97" t="s">
        <v>640</v>
      </c>
      <c r="F98" s="98">
        <v>23804</v>
      </c>
      <c r="G98" s="99" t="s">
        <v>641</v>
      </c>
      <c r="H98" s="100" t="s">
        <v>642</v>
      </c>
      <c r="I98" s="101" t="str">
        <f t="shared" si="4"/>
        <v>青梅市</v>
      </c>
      <c r="J98" s="99" t="s">
        <v>643</v>
      </c>
      <c r="K98" s="100" t="s">
        <v>644</v>
      </c>
      <c r="L98" s="99">
        <f t="shared" si="5"/>
        <v>61</v>
      </c>
    </row>
    <row r="99" spans="1:13" ht="21" customHeight="1">
      <c r="A99" s="50">
        <v>97</v>
      </c>
      <c r="B99" s="94">
        <v>93</v>
      </c>
      <c r="C99" s="102">
        <v>11</v>
      </c>
      <c r="D99" s="96" t="s">
        <v>629</v>
      </c>
      <c r="E99" s="97" t="s">
        <v>645</v>
      </c>
      <c r="F99" s="98">
        <v>23559</v>
      </c>
      <c r="G99" s="99" t="s">
        <v>646</v>
      </c>
      <c r="H99" s="100" t="s">
        <v>647</v>
      </c>
      <c r="I99" s="101" t="str">
        <f t="shared" si="4"/>
        <v>青梅市</v>
      </c>
      <c r="J99" s="99" t="s">
        <v>648</v>
      </c>
      <c r="K99" s="100" t="s">
        <v>649</v>
      </c>
      <c r="L99" s="99">
        <f t="shared" si="5"/>
        <v>61</v>
      </c>
      <c r="M99" s="57" t="s">
        <v>125</v>
      </c>
    </row>
    <row r="100" spans="1:13" ht="21" customHeight="1">
      <c r="A100" s="50">
        <v>98</v>
      </c>
      <c r="B100" s="94">
        <v>94</v>
      </c>
      <c r="C100" s="102">
        <v>11</v>
      </c>
      <c r="D100" s="96" t="s">
        <v>629</v>
      </c>
      <c r="E100" s="97" t="s">
        <v>650</v>
      </c>
      <c r="F100" s="98">
        <v>32590</v>
      </c>
      <c r="G100" s="99" t="s">
        <v>238</v>
      </c>
      <c r="H100" s="100" t="s">
        <v>651</v>
      </c>
      <c r="I100" s="101" t="str">
        <f t="shared" ref="I100" si="7">LEFT(H100,5)</f>
        <v>あきる野市</v>
      </c>
      <c r="J100" s="99" t="s">
        <v>652</v>
      </c>
      <c r="K100" s="100" t="s">
        <v>653</v>
      </c>
      <c r="L100" s="99">
        <f t="shared" si="5"/>
        <v>37</v>
      </c>
      <c r="M100" s="63"/>
    </row>
    <row r="101" spans="1:13" ht="21" customHeight="1">
      <c r="A101" s="50">
        <v>99</v>
      </c>
      <c r="B101" s="94">
        <v>95</v>
      </c>
      <c r="C101" s="95" t="s">
        <v>654</v>
      </c>
      <c r="D101" s="96" t="s">
        <v>655</v>
      </c>
      <c r="E101" s="97" t="s">
        <v>656</v>
      </c>
      <c r="F101" s="98">
        <v>21151</v>
      </c>
      <c r="G101" s="99" t="s">
        <v>657</v>
      </c>
      <c r="H101" s="100" t="s">
        <v>658</v>
      </c>
      <c r="I101" s="101" t="str">
        <f t="shared" si="4"/>
        <v>大田区</v>
      </c>
      <c r="J101" s="99" t="s">
        <v>659</v>
      </c>
      <c r="K101" s="100" t="s">
        <v>660</v>
      </c>
      <c r="L101" s="99">
        <f t="shared" si="5"/>
        <v>68</v>
      </c>
    </row>
    <row r="102" spans="1:13" ht="21" customHeight="1">
      <c r="A102" s="50">
        <v>100</v>
      </c>
      <c r="B102" s="94">
        <v>96</v>
      </c>
      <c r="C102" s="95" t="s">
        <v>654</v>
      </c>
      <c r="D102" s="96" t="s">
        <v>655</v>
      </c>
      <c r="E102" s="97" t="s">
        <v>661</v>
      </c>
      <c r="F102" s="98">
        <v>21153</v>
      </c>
      <c r="G102" s="99" t="s">
        <v>662</v>
      </c>
      <c r="H102" s="100" t="s">
        <v>663</v>
      </c>
      <c r="I102" s="101" t="str">
        <f t="shared" si="4"/>
        <v>大田区</v>
      </c>
      <c r="J102" s="99" t="s">
        <v>664</v>
      </c>
      <c r="K102" s="100" t="s">
        <v>665</v>
      </c>
      <c r="L102" s="99">
        <f t="shared" si="5"/>
        <v>68</v>
      </c>
      <c r="M102" s="57" t="s">
        <v>125</v>
      </c>
    </row>
    <row r="103" spans="1:13" ht="21" customHeight="1">
      <c r="A103" s="50">
        <v>101</v>
      </c>
      <c r="B103" s="94">
        <v>97</v>
      </c>
      <c r="C103" s="95" t="s">
        <v>654</v>
      </c>
      <c r="D103" s="96" t="s">
        <v>655</v>
      </c>
      <c r="E103" s="97" t="s">
        <v>666</v>
      </c>
      <c r="F103" s="98">
        <v>25178</v>
      </c>
      <c r="G103" s="99" t="s">
        <v>481</v>
      </c>
      <c r="H103" s="100" t="s">
        <v>667</v>
      </c>
      <c r="I103" s="101" t="str">
        <f t="shared" si="4"/>
        <v>荒川区</v>
      </c>
      <c r="J103" s="99" t="s">
        <v>668</v>
      </c>
      <c r="K103" s="100" t="s">
        <v>669</v>
      </c>
      <c r="L103" s="99">
        <f t="shared" si="5"/>
        <v>57</v>
      </c>
    </row>
    <row r="104" spans="1:13" ht="21" customHeight="1">
      <c r="A104" s="50">
        <v>102</v>
      </c>
      <c r="B104" s="94">
        <v>98</v>
      </c>
      <c r="C104" s="95" t="s">
        <v>654</v>
      </c>
      <c r="D104" s="96" t="s">
        <v>655</v>
      </c>
      <c r="E104" s="97" t="s">
        <v>670</v>
      </c>
      <c r="F104" s="98">
        <v>20646</v>
      </c>
      <c r="G104" s="99" t="s">
        <v>671</v>
      </c>
      <c r="H104" s="100" t="s">
        <v>672</v>
      </c>
      <c r="I104" s="101" t="str">
        <f t="shared" si="4"/>
        <v>大田区</v>
      </c>
      <c r="J104" s="99" t="s">
        <v>673</v>
      </c>
      <c r="K104" s="100" t="s">
        <v>674</v>
      </c>
      <c r="L104" s="99">
        <f t="shared" si="5"/>
        <v>69</v>
      </c>
    </row>
    <row r="105" spans="1:13" ht="21" customHeight="1">
      <c r="A105" s="50">
        <v>103</v>
      </c>
      <c r="B105" s="94">
        <v>99</v>
      </c>
      <c r="C105" s="95" t="s">
        <v>654</v>
      </c>
      <c r="D105" s="96" t="s">
        <v>655</v>
      </c>
      <c r="E105" s="97" t="s">
        <v>675</v>
      </c>
      <c r="F105" s="98">
        <v>22751</v>
      </c>
      <c r="G105" s="99" t="s">
        <v>676</v>
      </c>
      <c r="H105" s="100" t="s">
        <v>677</v>
      </c>
      <c r="I105" s="101" t="str">
        <f t="shared" si="4"/>
        <v>大田区</v>
      </c>
      <c r="J105" s="99" t="s">
        <v>678</v>
      </c>
      <c r="K105" s="100" t="s">
        <v>679</v>
      </c>
      <c r="L105" s="99">
        <f t="shared" si="5"/>
        <v>63</v>
      </c>
    </row>
    <row r="106" spans="1:13" ht="21" customHeight="1">
      <c r="A106" s="50">
        <v>104</v>
      </c>
      <c r="B106" s="94">
        <v>100</v>
      </c>
      <c r="C106" s="95" t="s">
        <v>654</v>
      </c>
      <c r="D106" s="96" t="s">
        <v>655</v>
      </c>
      <c r="E106" s="97" t="s">
        <v>680</v>
      </c>
      <c r="F106" s="98">
        <v>16793</v>
      </c>
      <c r="G106" s="99" t="s">
        <v>681</v>
      </c>
      <c r="H106" s="100" t="s">
        <v>682</v>
      </c>
      <c r="I106" s="101" t="str">
        <f t="shared" si="4"/>
        <v>大田区</v>
      </c>
      <c r="J106" s="99" t="s">
        <v>683</v>
      </c>
      <c r="K106" s="100" t="s">
        <v>684</v>
      </c>
      <c r="L106" s="99">
        <f t="shared" si="5"/>
        <v>80</v>
      </c>
    </row>
    <row r="107" spans="1:13" ht="21" customHeight="1">
      <c r="A107" s="50">
        <v>105</v>
      </c>
      <c r="B107" s="94">
        <v>101</v>
      </c>
      <c r="C107" s="95" t="s">
        <v>654</v>
      </c>
      <c r="D107" s="96" t="s">
        <v>655</v>
      </c>
      <c r="E107" s="97" t="s">
        <v>685</v>
      </c>
      <c r="F107" s="98">
        <v>17038</v>
      </c>
      <c r="G107" s="99" t="s">
        <v>686</v>
      </c>
      <c r="H107" s="100" t="s">
        <v>687</v>
      </c>
      <c r="I107" s="101" t="str">
        <f t="shared" si="4"/>
        <v>大田区</v>
      </c>
      <c r="J107" s="99" t="s">
        <v>688</v>
      </c>
      <c r="K107" s="100" t="s">
        <v>689</v>
      </c>
      <c r="L107" s="99">
        <f t="shared" si="5"/>
        <v>79</v>
      </c>
    </row>
    <row r="108" spans="1:13" ht="21" customHeight="1">
      <c r="A108" s="50">
        <v>106</v>
      </c>
      <c r="B108" s="94">
        <v>102</v>
      </c>
      <c r="C108" s="95" t="s">
        <v>654</v>
      </c>
      <c r="D108" s="96" t="s">
        <v>655</v>
      </c>
      <c r="E108" s="97" t="s">
        <v>690</v>
      </c>
      <c r="F108" s="98">
        <v>17834</v>
      </c>
      <c r="G108" s="99" t="s">
        <v>691</v>
      </c>
      <c r="H108" s="100" t="s">
        <v>692</v>
      </c>
      <c r="I108" s="101" t="str">
        <f t="shared" si="4"/>
        <v>大田区</v>
      </c>
      <c r="J108" s="99" t="s">
        <v>693</v>
      </c>
      <c r="K108" s="100" t="s">
        <v>694</v>
      </c>
      <c r="L108" s="99">
        <f t="shared" si="5"/>
        <v>77</v>
      </c>
    </row>
    <row r="109" spans="1:13" ht="21" customHeight="1">
      <c r="A109" s="50">
        <v>107</v>
      </c>
      <c r="B109" s="94">
        <v>103</v>
      </c>
      <c r="C109" s="95" t="s">
        <v>654</v>
      </c>
      <c r="D109" s="96" t="s">
        <v>655</v>
      </c>
      <c r="E109" s="97" t="s">
        <v>695</v>
      </c>
      <c r="F109" s="98">
        <v>17990</v>
      </c>
      <c r="G109" s="99" t="s">
        <v>696</v>
      </c>
      <c r="H109" s="100" t="s">
        <v>697</v>
      </c>
      <c r="I109" s="101" t="str">
        <f t="shared" si="4"/>
        <v>大田区</v>
      </c>
      <c r="J109" s="99" t="s">
        <v>698</v>
      </c>
      <c r="K109" s="100" t="s">
        <v>699</v>
      </c>
      <c r="L109" s="99">
        <f t="shared" si="5"/>
        <v>76</v>
      </c>
    </row>
    <row r="110" spans="1:13" ht="21" customHeight="1">
      <c r="A110" s="50">
        <v>108</v>
      </c>
      <c r="B110" s="94">
        <v>104</v>
      </c>
      <c r="C110" s="95" t="s">
        <v>654</v>
      </c>
      <c r="D110" s="96" t="s">
        <v>655</v>
      </c>
      <c r="E110" s="97" t="s">
        <v>700</v>
      </c>
      <c r="F110" s="98">
        <v>18829</v>
      </c>
      <c r="G110" s="99" t="s">
        <v>671</v>
      </c>
      <c r="H110" s="100" t="s">
        <v>701</v>
      </c>
      <c r="I110" s="101" t="str">
        <f t="shared" si="4"/>
        <v>大田区</v>
      </c>
      <c r="J110" s="99" t="s">
        <v>702</v>
      </c>
      <c r="K110" s="100" t="s">
        <v>703</v>
      </c>
      <c r="L110" s="99">
        <f t="shared" si="5"/>
        <v>74</v>
      </c>
    </row>
    <row r="111" spans="1:13" ht="21" customHeight="1">
      <c r="A111" s="50">
        <v>109</v>
      </c>
      <c r="B111" s="94">
        <v>105</v>
      </c>
      <c r="C111" s="95" t="s">
        <v>654</v>
      </c>
      <c r="D111" s="96" t="s">
        <v>655</v>
      </c>
      <c r="E111" s="97" t="s">
        <v>704</v>
      </c>
      <c r="F111" s="98">
        <v>19319</v>
      </c>
      <c r="G111" s="99" t="s">
        <v>671</v>
      </c>
      <c r="H111" s="100" t="s">
        <v>705</v>
      </c>
      <c r="I111" s="101" t="str">
        <f t="shared" si="4"/>
        <v>大田区</v>
      </c>
      <c r="J111" s="99" t="s">
        <v>706</v>
      </c>
      <c r="K111" s="100" t="s">
        <v>707</v>
      </c>
      <c r="L111" s="99">
        <f t="shared" si="5"/>
        <v>73</v>
      </c>
    </row>
    <row r="112" spans="1:13" ht="21" customHeight="1">
      <c r="A112" s="50">
        <v>110</v>
      </c>
      <c r="B112" s="94">
        <v>106</v>
      </c>
      <c r="C112" s="95" t="s">
        <v>654</v>
      </c>
      <c r="D112" s="96" t="s">
        <v>655</v>
      </c>
      <c r="E112" s="97" t="s">
        <v>708</v>
      </c>
      <c r="F112" s="98">
        <v>22380</v>
      </c>
      <c r="G112" s="99" t="s">
        <v>709</v>
      </c>
      <c r="H112" s="100" t="s">
        <v>710</v>
      </c>
      <c r="I112" s="101" t="str">
        <f t="shared" si="4"/>
        <v>大田区</v>
      </c>
      <c r="J112" s="99" t="s">
        <v>711</v>
      </c>
      <c r="K112" s="100" t="s">
        <v>712</v>
      </c>
      <c r="L112" s="99">
        <f t="shared" si="5"/>
        <v>64</v>
      </c>
    </row>
    <row r="113" spans="1:12" s="57" customFormat="1" ht="21" customHeight="1">
      <c r="A113" s="50">
        <v>111</v>
      </c>
      <c r="B113" s="94">
        <v>107</v>
      </c>
      <c r="C113" s="95" t="s">
        <v>654</v>
      </c>
      <c r="D113" s="96" t="s">
        <v>655</v>
      </c>
      <c r="E113" s="97" t="s">
        <v>713</v>
      </c>
      <c r="F113" s="98">
        <v>18940</v>
      </c>
      <c r="G113" s="99" t="s">
        <v>662</v>
      </c>
      <c r="H113" s="100" t="s">
        <v>714</v>
      </c>
      <c r="I113" s="101" t="str">
        <f t="shared" si="4"/>
        <v>大田区</v>
      </c>
      <c r="J113" s="99" t="s">
        <v>715</v>
      </c>
      <c r="K113" s="100" t="s">
        <v>716</v>
      </c>
      <c r="L113" s="99">
        <f t="shared" si="5"/>
        <v>74</v>
      </c>
    </row>
    <row r="114" spans="1:12" s="57" customFormat="1" ht="21" customHeight="1">
      <c r="A114" s="50">
        <v>112</v>
      </c>
      <c r="B114" s="94">
        <v>108</v>
      </c>
      <c r="C114" s="95" t="s">
        <v>654</v>
      </c>
      <c r="D114" s="96" t="s">
        <v>655</v>
      </c>
      <c r="E114" s="97" t="s">
        <v>717</v>
      </c>
      <c r="F114" s="98">
        <v>21812</v>
      </c>
      <c r="G114" s="99" t="s">
        <v>718</v>
      </c>
      <c r="H114" s="100" t="s">
        <v>719</v>
      </c>
      <c r="I114" s="101" t="str">
        <f t="shared" si="4"/>
        <v>大田区</v>
      </c>
      <c r="J114" s="99" t="s">
        <v>720</v>
      </c>
      <c r="K114" s="100" t="s">
        <v>721</v>
      </c>
      <c r="L114" s="99">
        <f t="shared" si="5"/>
        <v>66</v>
      </c>
    </row>
    <row r="115" spans="1:12" s="57" customFormat="1" ht="21" customHeight="1">
      <c r="A115" s="50">
        <v>113</v>
      </c>
      <c r="B115" s="94">
        <v>109</v>
      </c>
      <c r="C115" s="95" t="s">
        <v>654</v>
      </c>
      <c r="D115" s="96" t="s">
        <v>655</v>
      </c>
      <c r="E115" s="97" t="s">
        <v>722</v>
      </c>
      <c r="F115" s="98">
        <v>21847</v>
      </c>
      <c r="G115" s="99" t="s">
        <v>671</v>
      </c>
      <c r="H115" s="100" t="s">
        <v>723</v>
      </c>
      <c r="I115" s="101" t="str">
        <f t="shared" si="4"/>
        <v>大田区</v>
      </c>
      <c r="J115" s="99" t="s">
        <v>724</v>
      </c>
      <c r="K115" s="100" t="s">
        <v>725</v>
      </c>
      <c r="L115" s="99">
        <f t="shared" si="5"/>
        <v>66</v>
      </c>
    </row>
    <row r="116" spans="1:12" s="57" customFormat="1" ht="21" customHeight="1">
      <c r="A116" s="50">
        <v>114</v>
      </c>
      <c r="B116" s="94">
        <v>110</v>
      </c>
      <c r="C116" s="95" t="s">
        <v>654</v>
      </c>
      <c r="D116" s="96" t="s">
        <v>655</v>
      </c>
      <c r="E116" s="97" t="s">
        <v>726</v>
      </c>
      <c r="F116" s="98">
        <v>22683</v>
      </c>
      <c r="G116" s="99" t="s">
        <v>696</v>
      </c>
      <c r="H116" s="100" t="s">
        <v>727</v>
      </c>
      <c r="I116" s="101" t="str">
        <f t="shared" si="4"/>
        <v>大田区</v>
      </c>
      <c r="J116" s="99" t="s">
        <v>728</v>
      </c>
      <c r="K116" s="100" t="s">
        <v>729</v>
      </c>
      <c r="L116" s="99">
        <f t="shared" si="5"/>
        <v>64</v>
      </c>
    </row>
    <row r="117" spans="1:12" s="57" customFormat="1" ht="21" customHeight="1">
      <c r="A117" s="50">
        <v>115</v>
      </c>
      <c r="B117" s="94">
        <v>111</v>
      </c>
      <c r="C117" s="95" t="s">
        <v>654</v>
      </c>
      <c r="D117" s="96" t="s">
        <v>655</v>
      </c>
      <c r="E117" s="97" t="s">
        <v>730</v>
      </c>
      <c r="F117" s="98">
        <v>23622</v>
      </c>
      <c r="G117" s="99" t="s">
        <v>709</v>
      </c>
      <c r="H117" s="100" t="s">
        <v>731</v>
      </c>
      <c r="I117" s="101" t="str">
        <f t="shared" si="4"/>
        <v>大田区</v>
      </c>
      <c r="J117" s="99" t="s">
        <v>732</v>
      </c>
      <c r="K117" s="100" t="s">
        <v>733</v>
      </c>
      <c r="L117" s="99">
        <f t="shared" si="5"/>
        <v>61</v>
      </c>
    </row>
    <row r="118" spans="1:12" s="57" customFormat="1" ht="21" customHeight="1">
      <c r="A118" s="50">
        <v>116</v>
      </c>
      <c r="B118" s="94">
        <v>112</v>
      </c>
      <c r="C118" s="95" t="s">
        <v>654</v>
      </c>
      <c r="D118" s="96" t="s">
        <v>655</v>
      </c>
      <c r="E118" s="97" t="s">
        <v>734</v>
      </c>
      <c r="F118" s="98">
        <v>24101</v>
      </c>
      <c r="G118" s="99" t="s">
        <v>709</v>
      </c>
      <c r="H118" s="100" t="s">
        <v>735</v>
      </c>
      <c r="I118" s="101" t="str">
        <f t="shared" si="4"/>
        <v>大田区</v>
      </c>
      <c r="J118" s="99" t="s">
        <v>736</v>
      </c>
      <c r="K118" s="100" t="s">
        <v>737</v>
      </c>
      <c r="L118" s="99">
        <f t="shared" si="5"/>
        <v>60</v>
      </c>
    </row>
    <row r="119" spans="1:12" s="57" customFormat="1" ht="21" customHeight="1">
      <c r="A119" s="50">
        <v>117</v>
      </c>
      <c r="B119" s="94">
        <v>113</v>
      </c>
      <c r="C119" s="95" t="s">
        <v>654</v>
      </c>
      <c r="D119" s="96" t="s">
        <v>655</v>
      </c>
      <c r="E119" s="97" t="s">
        <v>738</v>
      </c>
      <c r="F119" s="98">
        <v>24554</v>
      </c>
      <c r="G119" s="99" t="s">
        <v>739</v>
      </c>
      <c r="H119" s="100" t="s">
        <v>740</v>
      </c>
      <c r="I119" s="101" t="str">
        <f t="shared" si="4"/>
        <v>大田区</v>
      </c>
      <c r="J119" s="99" t="s">
        <v>741</v>
      </c>
      <c r="K119" s="100" t="s">
        <v>742</v>
      </c>
      <c r="L119" s="99">
        <f t="shared" si="5"/>
        <v>59</v>
      </c>
    </row>
    <row r="120" spans="1:12" s="57" customFormat="1" ht="21" customHeight="1">
      <c r="A120" s="50">
        <v>118</v>
      </c>
      <c r="B120" s="94">
        <v>114</v>
      </c>
      <c r="C120" s="95" t="s">
        <v>654</v>
      </c>
      <c r="D120" s="96" t="s">
        <v>655</v>
      </c>
      <c r="E120" s="97" t="s">
        <v>743</v>
      </c>
      <c r="F120" s="98">
        <v>21767</v>
      </c>
      <c r="G120" s="99" t="s">
        <v>681</v>
      </c>
      <c r="H120" s="100" t="s">
        <v>744</v>
      </c>
      <c r="I120" s="101" t="str">
        <f t="shared" si="4"/>
        <v>大田区</v>
      </c>
      <c r="J120" s="99" t="s">
        <v>745</v>
      </c>
      <c r="K120" s="100" t="s">
        <v>746</v>
      </c>
      <c r="L120" s="99">
        <f t="shared" si="5"/>
        <v>66</v>
      </c>
    </row>
    <row r="121" spans="1:12" s="57" customFormat="1" ht="21" customHeight="1">
      <c r="A121" s="50">
        <v>119</v>
      </c>
      <c r="B121" s="94">
        <v>115</v>
      </c>
      <c r="C121" s="95" t="s">
        <v>654</v>
      </c>
      <c r="D121" s="96" t="s">
        <v>655</v>
      </c>
      <c r="E121" s="97" t="s">
        <v>747</v>
      </c>
      <c r="F121" s="98">
        <v>22110</v>
      </c>
      <c r="G121" s="99" t="s">
        <v>686</v>
      </c>
      <c r="H121" s="100" t="s">
        <v>748</v>
      </c>
      <c r="I121" s="101" t="str">
        <f t="shared" si="4"/>
        <v>大田区</v>
      </c>
      <c r="J121" s="99" t="s">
        <v>749</v>
      </c>
      <c r="K121" s="100" t="s">
        <v>750</v>
      </c>
      <c r="L121" s="99">
        <f t="shared" si="5"/>
        <v>65</v>
      </c>
    </row>
    <row r="122" spans="1:12" s="57" customFormat="1" ht="21" customHeight="1">
      <c r="A122" s="50">
        <v>120</v>
      </c>
      <c r="B122" s="94">
        <v>116</v>
      </c>
      <c r="C122" s="95" t="s">
        <v>654</v>
      </c>
      <c r="D122" s="96" t="s">
        <v>655</v>
      </c>
      <c r="E122" s="97" t="s">
        <v>751</v>
      </c>
      <c r="F122" s="98">
        <v>23088</v>
      </c>
      <c r="G122" s="99" t="s">
        <v>752</v>
      </c>
      <c r="H122" s="100" t="s">
        <v>753</v>
      </c>
      <c r="I122" s="101" t="str">
        <f t="shared" si="4"/>
        <v>大田区</v>
      </c>
      <c r="J122" s="99" t="s">
        <v>754</v>
      </c>
      <c r="K122" s="100" t="s">
        <v>755</v>
      </c>
      <c r="L122" s="99">
        <f t="shared" si="5"/>
        <v>63</v>
      </c>
    </row>
    <row r="123" spans="1:12" s="57" customFormat="1" ht="21" customHeight="1">
      <c r="A123" s="50">
        <v>121</v>
      </c>
      <c r="B123" s="94">
        <v>117</v>
      </c>
      <c r="C123" s="95" t="s">
        <v>654</v>
      </c>
      <c r="D123" s="96" t="s">
        <v>655</v>
      </c>
      <c r="E123" s="97" t="s">
        <v>756</v>
      </c>
      <c r="F123" s="98">
        <v>23430</v>
      </c>
      <c r="G123" s="99" t="s">
        <v>718</v>
      </c>
      <c r="H123" s="100" t="s">
        <v>757</v>
      </c>
      <c r="I123" s="101" t="str">
        <f t="shared" si="4"/>
        <v>大田区</v>
      </c>
      <c r="J123" s="99" t="s">
        <v>758</v>
      </c>
      <c r="K123" s="100" t="s">
        <v>759</v>
      </c>
      <c r="L123" s="99">
        <f t="shared" si="5"/>
        <v>62</v>
      </c>
    </row>
    <row r="124" spans="1:12" s="57" customFormat="1" ht="21" customHeight="1">
      <c r="A124" s="50">
        <v>122</v>
      </c>
      <c r="B124" s="94">
        <v>118</v>
      </c>
      <c r="C124" s="95" t="s">
        <v>654</v>
      </c>
      <c r="D124" s="96" t="s">
        <v>655</v>
      </c>
      <c r="E124" s="97" t="s">
        <v>760</v>
      </c>
      <c r="F124" s="98">
        <v>23536</v>
      </c>
      <c r="G124" s="99" t="s">
        <v>718</v>
      </c>
      <c r="H124" s="100" t="s">
        <v>761</v>
      </c>
      <c r="I124" s="101" t="str">
        <f t="shared" si="4"/>
        <v>大田区</v>
      </c>
      <c r="J124" s="99" t="s">
        <v>762</v>
      </c>
      <c r="K124" s="100" t="s">
        <v>763</v>
      </c>
      <c r="L124" s="99">
        <f t="shared" si="5"/>
        <v>61</v>
      </c>
    </row>
    <row r="125" spans="1:12" s="57" customFormat="1" ht="21" customHeight="1">
      <c r="A125" s="50">
        <v>123</v>
      </c>
      <c r="B125" s="94">
        <v>119</v>
      </c>
      <c r="C125" s="95" t="s">
        <v>654</v>
      </c>
      <c r="D125" s="96" t="s">
        <v>655</v>
      </c>
      <c r="E125" s="97" t="s">
        <v>764</v>
      </c>
      <c r="F125" s="98">
        <v>25710</v>
      </c>
      <c r="G125" s="99" t="s">
        <v>718</v>
      </c>
      <c r="H125" s="100" t="s">
        <v>765</v>
      </c>
      <c r="I125" s="101" t="str">
        <f t="shared" si="4"/>
        <v>大田区</v>
      </c>
      <c r="J125" s="99" t="s">
        <v>766</v>
      </c>
      <c r="K125" s="100" t="s">
        <v>767</v>
      </c>
      <c r="L125" s="99">
        <f t="shared" si="5"/>
        <v>55</v>
      </c>
    </row>
    <row r="126" spans="1:12" s="57" customFormat="1" ht="21" customHeight="1">
      <c r="A126" s="50">
        <v>124</v>
      </c>
      <c r="B126" s="94">
        <v>120</v>
      </c>
      <c r="C126" s="95" t="s">
        <v>654</v>
      </c>
      <c r="D126" s="96" t="s">
        <v>655</v>
      </c>
      <c r="E126" s="97" t="s">
        <v>768</v>
      </c>
      <c r="F126" s="98">
        <v>24006</v>
      </c>
      <c r="G126" s="99" t="s">
        <v>412</v>
      </c>
      <c r="H126" s="100" t="s">
        <v>769</v>
      </c>
      <c r="I126" s="101" t="str">
        <f t="shared" si="4"/>
        <v>杉並区</v>
      </c>
      <c r="J126" s="99" t="s">
        <v>770</v>
      </c>
      <c r="K126" s="100" t="s">
        <v>771</v>
      </c>
      <c r="L126" s="99">
        <f t="shared" si="5"/>
        <v>60</v>
      </c>
    </row>
    <row r="127" spans="1:12" s="57" customFormat="1" ht="21" customHeight="1">
      <c r="A127" s="50">
        <v>125</v>
      </c>
      <c r="B127" s="94">
        <v>121</v>
      </c>
      <c r="C127" s="95" t="s">
        <v>654</v>
      </c>
      <c r="D127" s="96" t="s">
        <v>655</v>
      </c>
      <c r="E127" s="97" t="s">
        <v>772</v>
      </c>
      <c r="F127" s="98">
        <v>27162</v>
      </c>
      <c r="G127" s="99" t="s">
        <v>773</v>
      </c>
      <c r="H127" s="100" t="s">
        <v>774</v>
      </c>
      <c r="I127" s="101" t="str">
        <f t="shared" si="4"/>
        <v>大田区</v>
      </c>
      <c r="J127" s="99" t="s">
        <v>775</v>
      </c>
      <c r="K127" s="100" t="s">
        <v>776</v>
      </c>
      <c r="L127" s="99">
        <f t="shared" si="5"/>
        <v>51</v>
      </c>
    </row>
    <row r="128" spans="1:12" s="57" customFormat="1" ht="21" customHeight="1">
      <c r="A128" s="50">
        <v>126</v>
      </c>
      <c r="B128" s="94">
        <v>122</v>
      </c>
      <c r="C128" s="95" t="s">
        <v>654</v>
      </c>
      <c r="D128" s="96" t="s">
        <v>655</v>
      </c>
      <c r="E128" s="97" t="s">
        <v>777</v>
      </c>
      <c r="F128" s="98">
        <v>26594</v>
      </c>
      <c r="G128" s="99" t="s">
        <v>778</v>
      </c>
      <c r="H128" s="100" t="s">
        <v>779</v>
      </c>
      <c r="I128" s="101" t="str">
        <f t="shared" si="4"/>
        <v>大田区</v>
      </c>
      <c r="J128" s="99" t="s">
        <v>780</v>
      </c>
      <c r="K128" s="100" t="s">
        <v>781</v>
      </c>
      <c r="L128" s="99">
        <f t="shared" si="5"/>
        <v>53</v>
      </c>
    </row>
    <row r="129" spans="1:12" s="57" customFormat="1" ht="21" customHeight="1">
      <c r="A129" s="50">
        <v>127</v>
      </c>
      <c r="B129" s="94">
        <v>123</v>
      </c>
      <c r="C129" s="95" t="s">
        <v>654</v>
      </c>
      <c r="D129" s="96" t="s">
        <v>655</v>
      </c>
      <c r="E129" s="97" t="s">
        <v>782</v>
      </c>
      <c r="F129" s="98">
        <v>25354</v>
      </c>
      <c r="G129" s="99" t="s">
        <v>783</v>
      </c>
      <c r="H129" s="100" t="s">
        <v>784</v>
      </c>
      <c r="I129" s="101" t="str">
        <f t="shared" si="4"/>
        <v>大田区</v>
      </c>
      <c r="J129" s="99" t="s">
        <v>785</v>
      </c>
      <c r="K129" s="100" t="s">
        <v>786</v>
      </c>
      <c r="L129" s="99">
        <f t="shared" si="5"/>
        <v>56</v>
      </c>
    </row>
    <row r="130" spans="1:12" s="57" customFormat="1" ht="21" customHeight="1">
      <c r="A130" s="50">
        <v>128</v>
      </c>
      <c r="B130" s="94">
        <v>124</v>
      </c>
      <c r="C130" s="95" t="s">
        <v>654</v>
      </c>
      <c r="D130" s="96" t="s">
        <v>655</v>
      </c>
      <c r="E130" s="97" t="s">
        <v>787</v>
      </c>
      <c r="F130" s="98">
        <v>22492</v>
      </c>
      <c r="G130" s="99" t="s">
        <v>657</v>
      </c>
      <c r="H130" s="100" t="s">
        <v>788</v>
      </c>
      <c r="I130" s="101" t="str">
        <f t="shared" si="4"/>
        <v>大田区</v>
      </c>
      <c r="J130" s="99" t="s">
        <v>789</v>
      </c>
      <c r="K130" s="100" t="s">
        <v>790</v>
      </c>
      <c r="L130" s="99">
        <f t="shared" si="5"/>
        <v>64</v>
      </c>
    </row>
    <row r="131" spans="1:12" s="57" customFormat="1" ht="21" customHeight="1">
      <c r="A131" s="50">
        <v>129</v>
      </c>
      <c r="B131" s="94">
        <v>125</v>
      </c>
      <c r="C131" s="95" t="s">
        <v>654</v>
      </c>
      <c r="D131" s="96" t="s">
        <v>655</v>
      </c>
      <c r="E131" s="97" t="s">
        <v>791</v>
      </c>
      <c r="F131" s="98">
        <v>17063</v>
      </c>
      <c r="G131" s="99" t="s">
        <v>792</v>
      </c>
      <c r="H131" s="100" t="s">
        <v>793</v>
      </c>
      <c r="I131" s="101" t="str">
        <f t="shared" si="4"/>
        <v>大田区</v>
      </c>
      <c r="J131" s="99" t="s">
        <v>794</v>
      </c>
      <c r="K131" s="100" t="s">
        <v>795</v>
      </c>
      <c r="L131" s="99">
        <f t="shared" si="5"/>
        <v>79</v>
      </c>
    </row>
    <row r="132" spans="1:12" s="57" customFormat="1" ht="21" customHeight="1">
      <c r="A132" s="50">
        <v>130</v>
      </c>
      <c r="B132" s="94">
        <v>126</v>
      </c>
      <c r="C132" s="95" t="s">
        <v>654</v>
      </c>
      <c r="D132" s="96" t="s">
        <v>655</v>
      </c>
      <c r="E132" s="97" t="s">
        <v>796</v>
      </c>
      <c r="F132" s="98">
        <v>23240</v>
      </c>
      <c r="G132" s="104" t="s">
        <v>797</v>
      </c>
      <c r="H132" s="97" t="s">
        <v>798</v>
      </c>
      <c r="I132" s="101" t="str">
        <f t="shared" ref="I132:I195" si="8">LEFT(H132,3)</f>
        <v>川崎市</v>
      </c>
      <c r="J132" s="99" t="s">
        <v>799</v>
      </c>
      <c r="K132" s="100" t="s">
        <v>800</v>
      </c>
      <c r="L132" s="99">
        <f t="shared" si="5"/>
        <v>62</v>
      </c>
    </row>
    <row r="133" spans="1:12" s="57" customFormat="1" ht="21" customHeight="1">
      <c r="A133" s="50">
        <v>131</v>
      </c>
      <c r="B133" s="94">
        <v>127</v>
      </c>
      <c r="C133" s="95" t="s">
        <v>654</v>
      </c>
      <c r="D133" s="96" t="s">
        <v>655</v>
      </c>
      <c r="E133" s="97" t="s">
        <v>801</v>
      </c>
      <c r="F133" s="98">
        <v>23751</v>
      </c>
      <c r="G133" s="104" t="s">
        <v>709</v>
      </c>
      <c r="H133" s="97" t="s">
        <v>802</v>
      </c>
      <c r="I133" s="101" t="str">
        <f t="shared" si="8"/>
        <v>大田区</v>
      </c>
      <c r="J133" s="99" t="s">
        <v>803</v>
      </c>
      <c r="K133" s="100" t="s">
        <v>804</v>
      </c>
      <c r="L133" s="99">
        <f t="shared" si="5"/>
        <v>61</v>
      </c>
    </row>
    <row r="134" spans="1:12" s="57" customFormat="1" ht="21" customHeight="1">
      <c r="A134" s="50">
        <v>132</v>
      </c>
      <c r="B134" s="94">
        <v>128</v>
      </c>
      <c r="C134" s="95" t="s">
        <v>654</v>
      </c>
      <c r="D134" s="96" t="s">
        <v>655</v>
      </c>
      <c r="E134" s="97" t="s">
        <v>805</v>
      </c>
      <c r="F134" s="98">
        <v>24710</v>
      </c>
      <c r="G134" s="104" t="s">
        <v>691</v>
      </c>
      <c r="H134" s="97" t="s">
        <v>806</v>
      </c>
      <c r="I134" s="101" t="str">
        <f t="shared" si="8"/>
        <v>大田区</v>
      </c>
      <c r="J134" s="99" t="s">
        <v>807</v>
      </c>
      <c r="K134" s="100" t="s">
        <v>808</v>
      </c>
      <c r="L134" s="99">
        <f t="shared" si="5"/>
        <v>58</v>
      </c>
    </row>
    <row r="135" spans="1:12" s="57" customFormat="1" ht="21" customHeight="1">
      <c r="A135" s="50">
        <v>133</v>
      </c>
      <c r="B135" s="94">
        <v>129</v>
      </c>
      <c r="C135" s="95" t="s">
        <v>654</v>
      </c>
      <c r="D135" s="96" t="s">
        <v>655</v>
      </c>
      <c r="E135" s="97" t="s">
        <v>809</v>
      </c>
      <c r="F135" s="98">
        <v>23747</v>
      </c>
      <c r="G135" s="104" t="s">
        <v>810</v>
      </c>
      <c r="H135" s="97" t="s">
        <v>811</v>
      </c>
      <c r="I135" s="101" t="str">
        <f t="shared" si="8"/>
        <v>大田区</v>
      </c>
      <c r="J135" s="99" t="s">
        <v>812</v>
      </c>
      <c r="K135" s="100" t="s">
        <v>813</v>
      </c>
      <c r="L135" s="99">
        <f t="shared" si="5"/>
        <v>61</v>
      </c>
    </row>
    <row r="136" spans="1:12" s="57" customFormat="1" ht="21" customHeight="1">
      <c r="A136" s="50">
        <v>134</v>
      </c>
      <c r="B136" s="94">
        <v>130</v>
      </c>
      <c r="C136" s="95" t="s">
        <v>654</v>
      </c>
      <c r="D136" s="96" t="s">
        <v>655</v>
      </c>
      <c r="E136" s="97" t="s">
        <v>814</v>
      </c>
      <c r="F136" s="98">
        <v>18082</v>
      </c>
      <c r="G136" s="104" t="s">
        <v>792</v>
      </c>
      <c r="H136" s="97" t="s">
        <v>815</v>
      </c>
      <c r="I136" s="101" t="str">
        <f t="shared" si="8"/>
        <v>大田区</v>
      </c>
      <c r="J136" s="99" t="s">
        <v>816</v>
      </c>
      <c r="K136" s="100" t="s">
        <v>817</v>
      </c>
      <c r="L136" s="99">
        <f t="shared" si="5"/>
        <v>76</v>
      </c>
    </row>
    <row r="137" spans="1:12" s="57" customFormat="1" ht="21" customHeight="1">
      <c r="A137" s="50">
        <v>135</v>
      </c>
      <c r="B137" s="94">
        <v>131</v>
      </c>
      <c r="C137" s="95" t="s">
        <v>654</v>
      </c>
      <c r="D137" s="96" t="s">
        <v>655</v>
      </c>
      <c r="E137" s="105" t="s">
        <v>818</v>
      </c>
      <c r="F137" s="98">
        <v>15046</v>
      </c>
      <c r="G137" s="99" t="s">
        <v>792</v>
      </c>
      <c r="H137" s="106" t="s">
        <v>819</v>
      </c>
      <c r="I137" s="101" t="str">
        <f t="shared" si="8"/>
        <v>大田区</v>
      </c>
      <c r="J137" s="99" t="s">
        <v>820</v>
      </c>
      <c r="K137" s="100" t="s">
        <v>821</v>
      </c>
      <c r="L137" s="99">
        <f t="shared" si="5"/>
        <v>85</v>
      </c>
    </row>
    <row r="138" spans="1:12" s="57" customFormat="1" ht="21" customHeight="1">
      <c r="A138" s="50">
        <v>136</v>
      </c>
      <c r="B138" s="94">
        <v>132</v>
      </c>
      <c r="C138" s="95" t="s">
        <v>654</v>
      </c>
      <c r="D138" s="96" t="s">
        <v>655</v>
      </c>
      <c r="E138" s="97" t="s">
        <v>822</v>
      </c>
      <c r="F138" s="98">
        <v>19509</v>
      </c>
      <c r="G138" s="99" t="s">
        <v>783</v>
      </c>
      <c r="H138" s="100" t="s">
        <v>823</v>
      </c>
      <c r="I138" s="101" t="str">
        <f t="shared" si="8"/>
        <v>大田区</v>
      </c>
      <c r="J138" s="99" t="s">
        <v>824</v>
      </c>
      <c r="K138" s="100" t="s">
        <v>825</v>
      </c>
      <c r="L138" s="99">
        <f t="shared" ref="L138:L213" si="9">DATEDIF(F138,M$2,"y")</f>
        <v>72</v>
      </c>
    </row>
    <row r="139" spans="1:12" s="57" customFormat="1" ht="21" customHeight="1">
      <c r="A139" s="50">
        <v>137</v>
      </c>
      <c r="B139" s="94">
        <v>133</v>
      </c>
      <c r="C139" s="95" t="s">
        <v>654</v>
      </c>
      <c r="D139" s="96" t="s">
        <v>655</v>
      </c>
      <c r="E139" s="97" t="s">
        <v>826</v>
      </c>
      <c r="F139" s="98">
        <v>22498</v>
      </c>
      <c r="G139" s="99" t="s">
        <v>827</v>
      </c>
      <c r="H139" s="100" t="s">
        <v>828</v>
      </c>
      <c r="I139" s="101" t="str">
        <f t="shared" si="8"/>
        <v>品川区</v>
      </c>
      <c r="J139" s="99" t="s">
        <v>829</v>
      </c>
      <c r="K139" s="100" t="s">
        <v>830</v>
      </c>
      <c r="L139" s="99">
        <f t="shared" si="9"/>
        <v>64</v>
      </c>
    </row>
    <row r="140" spans="1:12" s="57" customFormat="1" ht="21" customHeight="1">
      <c r="A140" s="50">
        <v>138</v>
      </c>
      <c r="B140" s="94">
        <v>134</v>
      </c>
      <c r="C140" s="95" t="s">
        <v>654</v>
      </c>
      <c r="D140" s="96" t="s">
        <v>655</v>
      </c>
      <c r="E140" s="97" t="s">
        <v>831</v>
      </c>
      <c r="F140" s="98">
        <v>25272</v>
      </c>
      <c r="G140" s="99" t="s">
        <v>662</v>
      </c>
      <c r="H140" s="100" t="s">
        <v>832</v>
      </c>
      <c r="I140" s="101" t="str">
        <f t="shared" si="8"/>
        <v>大田区</v>
      </c>
      <c r="J140" s="99" t="s">
        <v>833</v>
      </c>
      <c r="K140" s="100" t="s">
        <v>834</v>
      </c>
      <c r="L140" s="99">
        <f t="shared" si="9"/>
        <v>57</v>
      </c>
    </row>
    <row r="141" spans="1:12" s="57" customFormat="1" ht="21" customHeight="1">
      <c r="A141" s="50">
        <v>139</v>
      </c>
      <c r="B141" s="94">
        <v>135</v>
      </c>
      <c r="C141" s="95" t="s">
        <v>654</v>
      </c>
      <c r="D141" s="96" t="s">
        <v>655</v>
      </c>
      <c r="E141" s="97" t="s">
        <v>835</v>
      </c>
      <c r="F141" s="98">
        <v>22692</v>
      </c>
      <c r="G141" s="99" t="s">
        <v>718</v>
      </c>
      <c r="H141" s="100" t="s">
        <v>836</v>
      </c>
      <c r="I141" s="101" t="str">
        <f t="shared" si="8"/>
        <v>大田区</v>
      </c>
      <c r="J141" s="99" t="s">
        <v>837</v>
      </c>
      <c r="K141" s="100" t="s">
        <v>838</v>
      </c>
      <c r="L141" s="99">
        <f t="shared" si="9"/>
        <v>64</v>
      </c>
    </row>
    <row r="142" spans="1:12" s="57" customFormat="1" ht="21" customHeight="1">
      <c r="A142" s="50">
        <v>140</v>
      </c>
      <c r="B142" s="94">
        <v>136</v>
      </c>
      <c r="C142" s="95" t="s">
        <v>654</v>
      </c>
      <c r="D142" s="96" t="s">
        <v>655</v>
      </c>
      <c r="E142" s="97" t="s">
        <v>839</v>
      </c>
      <c r="F142" s="98">
        <v>17421</v>
      </c>
      <c r="G142" s="99" t="s">
        <v>840</v>
      </c>
      <c r="H142" s="100" t="s">
        <v>841</v>
      </c>
      <c r="I142" s="101" t="str">
        <f t="shared" si="8"/>
        <v>大田区</v>
      </c>
      <c r="J142" s="99" t="s">
        <v>842</v>
      </c>
      <c r="K142" s="100" t="s">
        <v>843</v>
      </c>
      <c r="L142" s="99">
        <f t="shared" si="9"/>
        <v>78</v>
      </c>
    </row>
    <row r="143" spans="1:12" s="57" customFormat="1" ht="21" customHeight="1">
      <c r="A143" s="50">
        <v>141</v>
      </c>
      <c r="B143" s="94">
        <v>137</v>
      </c>
      <c r="C143" s="95" t="s">
        <v>654</v>
      </c>
      <c r="D143" s="96" t="s">
        <v>655</v>
      </c>
      <c r="E143" s="97" t="s">
        <v>844</v>
      </c>
      <c r="F143" s="98">
        <v>21215</v>
      </c>
      <c r="G143" s="99" t="s">
        <v>783</v>
      </c>
      <c r="H143" s="100" t="s">
        <v>845</v>
      </c>
      <c r="I143" s="101" t="str">
        <f t="shared" si="8"/>
        <v>大田区</v>
      </c>
      <c r="J143" s="99" t="s">
        <v>846</v>
      </c>
      <c r="K143" s="100" t="s">
        <v>847</v>
      </c>
      <c r="L143" s="99">
        <f t="shared" si="9"/>
        <v>68</v>
      </c>
    </row>
    <row r="144" spans="1:12" s="57" customFormat="1" ht="21" customHeight="1">
      <c r="A144" s="50">
        <v>142</v>
      </c>
      <c r="B144" s="94">
        <v>138</v>
      </c>
      <c r="C144" s="95" t="s">
        <v>654</v>
      </c>
      <c r="D144" s="96" t="s">
        <v>655</v>
      </c>
      <c r="E144" s="97" t="s">
        <v>848</v>
      </c>
      <c r="F144" s="98">
        <v>29144</v>
      </c>
      <c r="G144" s="99" t="s">
        <v>709</v>
      </c>
      <c r="H144" s="100" t="s">
        <v>849</v>
      </c>
      <c r="I144" s="101" t="str">
        <f t="shared" si="8"/>
        <v>大田区</v>
      </c>
      <c r="J144" s="99" t="s">
        <v>850</v>
      </c>
      <c r="K144" s="100" t="s">
        <v>851</v>
      </c>
      <c r="L144" s="99">
        <f t="shared" si="9"/>
        <v>46</v>
      </c>
    </row>
    <row r="145" spans="1:13" ht="21" customHeight="1">
      <c r="A145" s="50">
        <v>143</v>
      </c>
      <c r="B145" s="94">
        <v>139</v>
      </c>
      <c r="C145" s="95" t="s">
        <v>654</v>
      </c>
      <c r="D145" s="96" t="s">
        <v>655</v>
      </c>
      <c r="E145" s="97" t="s">
        <v>852</v>
      </c>
      <c r="F145" s="98">
        <v>25164</v>
      </c>
      <c r="G145" s="99" t="s">
        <v>662</v>
      </c>
      <c r="H145" s="100" t="s">
        <v>853</v>
      </c>
      <c r="I145" s="101" t="str">
        <f t="shared" si="8"/>
        <v>大田区</v>
      </c>
      <c r="J145" s="99" t="s">
        <v>854</v>
      </c>
      <c r="K145" s="97" t="s">
        <v>855</v>
      </c>
      <c r="L145" s="99">
        <f t="shared" si="9"/>
        <v>57</v>
      </c>
    </row>
    <row r="146" spans="1:13" ht="21" customHeight="1">
      <c r="A146" s="50">
        <v>144</v>
      </c>
      <c r="B146" s="94">
        <v>140</v>
      </c>
      <c r="C146" s="95" t="s">
        <v>654</v>
      </c>
      <c r="D146" s="96" t="s">
        <v>655</v>
      </c>
      <c r="E146" s="97" t="s">
        <v>856</v>
      </c>
      <c r="F146" s="98">
        <v>27566</v>
      </c>
      <c r="G146" s="99" t="s">
        <v>778</v>
      </c>
      <c r="H146" s="100" t="s">
        <v>857</v>
      </c>
      <c r="I146" s="101" t="str">
        <f t="shared" si="8"/>
        <v>大田区</v>
      </c>
      <c r="J146" s="99" t="s">
        <v>858</v>
      </c>
      <c r="K146" s="97" t="s">
        <v>859</v>
      </c>
      <c r="L146" s="99">
        <f t="shared" si="9"/>
        <v>50</v>
      </c>
    </row>
    <row r="147" spans="1:13" ht="21" customHeight="1">
      <c r="A147" s="50">
        <v>145</v>
      </c>
      <c r="B147" s="94">
        <v>141</v>
      </c>
      <c r="C147" s="95" t="s">
        <v>654</v>
      </c>
      <c r="D147" s="96" t="s">
        <v>655</v>
      </c>
      <c r="E147" s="97" t="s">
        <v>860</v>
      </c>
      <c r="F147" s="98">
        <v>21949</v>
      </c>
      <c r="G147" s="99" t="s">
        <v>709</v>
      </c>
      <c r="H147" s="100" t="s">
        <v>861</v>
      </c>
      <c r="I147" s="101" t="str">
        <f t="shared" si="8"/>
        <v>大田区</v>
      </c>
      <c r="J147" s="99" t="s">
        <v>862</v>
      </c>
      <c r="K147" s="97" t="s">
        <v>863</v>
      </c>
      <c r="L147" s="99">
        <f t="shared" si="9"/>
        <v>66</v>
      </c>
    </row>
    <row r="148" spans="1:13" ht="21" customHeight="1">
      <c r="A148" s="50">
        <v>146</v>
      </c>
      <c r="B148" s="94">
        <v>142</v>
      </c>
      <c r="C148" s="95" t="s">
        <v>654</v>
      </c>
      <c r="D148" s="96" t="s">
        <v>655</v>
      </c>
      <c r="E148" s="97" t="s">
        <v>864</v>
      </c>
      <c r="F148" s="98">
        <v>20396</v>
      </c>
      <c r="G148" s="99" t="s">
        <v>709</v>
      </c>
      <c r="H148" s="100" t="s">
        <v>865</v>
      </c>
      <c r="I148" s="101" t="str">
        <f t="shared" si="8"/>
        <v>大田区</v>
      </c>
      <c r="J148" s="99" t="s">
        <v>866</v>
      </c>
      <c r="K148" s="97" t="s">
        <v>867</v>
      </c>
      <c r="L148" s="99">
        <f t="shared" si="9"/>
        <v>70</v>
      </c>
    </row>
    <row r="149" spans="1:13" ht="21" customHeight="1">
      <c r="A149" s="50">
        <v>147</v>
      </c>
      <c r="B149" s="94">
        <v>661</v>
      </c>
      <c r="C149" s="95" t="s">
        <v>654</v>
      </c>
      <c r="D149" s="96" t="s">
        <v>655</v>
      </c>
      <c r="E149" s="97" t="s">
        <v>868</v>
      </c>
      <c r="F149" s="98">
        <v>25409</v>
      </c>
      <c r="G149" s="99" t="s">
        <v>869</v>
      </c>
      <c r="H149" s="100" t="s">
        <v>870</v>
      </c>
      <c r="I149" s="101" t="str">
        <f t="shared" si="8"/>
        <v>大田区</v>
      </c>
      <c r="J149" s="99" t="s">
        <v>871</v>
      </c>
      <c r="K149" s="100" t="s">
        <v>872</v>
      </c>
      <c r="L149" s="99">
        <f t="shared" si="9"/>
        <v>56</v>
      </c>
    </row>
    <row r="150" spans="1:13" ht="21" customHeight="1">
      <c r="A150" s="50">
        <v>148</v>
      </c>
      <c r="B150" s="94">
        <v>679</v>
      </c>
      <c r="C150" s="95" t="s">
        <v>654</v>
      </c>
      <c r="D150" s="96" t="s">
        <v>655</v>
      </c>
      <c r="E150" s="97" t="s">
        <v>873</v>
      </c>
      <c r="F150" s="98">
        <v>22674</v>
      </c>
      <c r="G150" s="99" t="s">
        <v>718</v>
      </c>
      <c r="H150" s="100" t="s">
        <v>874</v>
      </c>
      <c r="I150" s="101" t="str">
        <f t="shared" si="8"/>
        <v>大田区</v>
      </c>
      <c r="J150" s="99" t="s">
        <v>875</v>
      </c>
      <c r="K150" s="100" t="s">
        <v>876</v>
      </c>
      <c r="L150" s="99">
        <f t="shared" si="9"/>
        <v>64</v>
      </c>
    </row>
    <row r="151" spans="1:13" ht="21" customHeight="1">
      <c r="A151" s="50">
        <v>149</v>
      </c>
      <c r="B151" s="94">
        <v>691</v>
      </c>
      <c r="C151" s="95" t="s">
        <v>654</v>
      </c>
      <c r="D151" s="96" t="s">
        <v>655</v>
      </c>
      <c r="E151" s="97" t="s">
        <v>877</v>
      </c>
      <c r="F151" s="98">
        <v>19641</v>
      </c>
      <c r="G151" s="99" t="s">
        <v>657</v>
      </c>
      <c r="H151" s="100" t="s">
        <v>878</v>
      </c>
      <c r="I151" s="101" t="str">
        <f t="shared" si="8"/>
        <v>大田区</v>
      </c>
      <c r="J151" s="99" t="s">
        <v>879</v>
      </c>
      <c r="K151" s="100" t="s">
        <v>880</v>
      </c>
      <c r="L151" s="99">
        <f t="shared" si="9"/>
        <v>72</v>
      </c>
    </row>
    <row r="152" spans="1:13" ht="21" customHeight="1">
      <c r="A152" s="50">
        <v>150</v>
      </c>
      <c r="B152" s="94">
        <v>698</v>
      </c>
      <c r="C152" s="95" t="s">
        <v>654</v>
      </c>
      <c r="D152" s="96" t="s">
        <v>655</v>
      </c>
      <c r="E152" s="97" t="s">
        <v>881</v>
      </c>
      <c r="F152" s="98">
        <v>17651</v>
      </c>
      <c r="G152" s="99" t="s">
        <v>671</v>
      </c>
      <c r="H152" s="100" t="s">
        <v>882</v>
      </c>
      <c r="I152" s="101" t="str">
        <f t="shared" si="8"/>
        <v>大田区</v>
      </c>
      <c r="J152" s="99" t="s">
        <v>883</v>
      </c>
      <c r="K152" s="97" t="s">
        <v>884</v>
      </c>
      <c r="L152" s="99">
        <f t="shared" si="9"/>
        <v>77</v>
      </c>
      <c r="M152" s="66"/>
    </row>
    <row r="153" spans="1:13" ht="21.75" customHeight="1">
      <c r="A153" s="50">
        <v>151</v>
      </c>
      <c r="B153" s="94">
        <v>699</v>
      </c>
      <c r="C153" s="95" t="s">
        <v>654</v>
      </c>
      <c r="D153" s="96" t="s">
        <v>655</v>
      </c>
      <c r="E153" s="97" t="s">
        <v>885</v>
      </c>
      <c r="F153" s="98">
        <v>19048</v>
      </c>
      <c r="G153" s="99" t="s">
        <v>671</v>
      </c>
      <c r="H153" s="100" t="s">
        <v>886</v>
      </c>
      <c r="I153" s="101" t="str">
        <f t="shared" si="8"/>
        <v>大田区</v>
      </c>
      <c r="J153" s="99" t="s">
        <v>887</v>
      </c>
      <c r="K153" s="97" t="s">
        <v>888</v>
      </c>
      <c r="L153" s="99">
        <f t="shared" si="9"/>
        <v>74</v>
      </c>
      <c r="M153" s="66"/>
    </row>
    <row r="154" spans="1:13" ht="21.75" customHeight="1">
      <c r="A154" s="50">
        <v>152</v>
      </c>
      <c r="B154" s="94">
        <v>700</v>
      </c>
      <c r="C154" s="95" t="s">
        <v>654</v>
      </c>
      <c r="D154" s="96" t="s">
        <v>655</v>
      </c>
      <c r="E154" s="97" t="s">
        <v>889</v>
      </c>
      <c r="F154" s="98">
        <v>28945</v>
      </c>
      <c r="G154" s="99" t="s">
        <v>890</v>
      </c>
      <c r="H154" s="100" t="s">
        <v>891</v>
      </c>
      <c r="I154" s="101" t="str">
        <f t="shared" si="8"/>
        <v>大田区</v>
      </c>
      <c r="J154" s="99" t="s">
        <v>892</v>
      </c>
      <c r="K154" s="97" t="s">
        <v>893</v>
      </c>
      <c r="L154" s="99">
        <f t="shared" si="9"/>
        <v>47</v>
      </c>
      <c r="M154" s="66"/>
    </row>
    <row r="155" spans="1:13" ht="25.5">
      <c r="A155" s="50">
        <v>153</v>
      </c>
      <c r="B155" s="94">
        <v>730</v>
      </c>
      <c r="C155" s="95" t="s">
        <v>654</v>
      </c>
      <c r="D155" s="96" t="s">
        <v>655</v>
      </c>
      <c r="E155" s="97" t="s">
        <v>894</v>
      </c>
      <c r="F155" s="98">
        <v>23012</v>
      </c>
      <c r="G155" s="99" t="s">
        <v>718</v>
      </c>
      <c r="H155" s="97" t="s">
        <v>895</v>
      </c>
      <c r="I155" s="101" t="str">
        <f t="shared" si="8"/>
        <v>大田区</v>
      </c>
      <c r="J155" s="99" t="s">
        <v>896</v>
      </c>
      <c r="K155" s="97" t="s">
        <v>897</v>
      </c>
      <c r="L155" s="99">
        <f t="shared" si="9"/>
        <v>63</v>
      </c>
      <c r="M155" s="66"/>
    </row>
    <row r="156" spans="1:13" ht="24" customHeight="1">
      <c r="A156" s="50">
        <v>154</v>
      </c>
      <c r="B156" s="94">
        <v>731</v>
      </c>
      <c r="C156" s="95" t="s">
        <v>654</v>
      </c>
      <c r="D156" s="96" t="s">
        <v>655</v>
      </c>
      <c r="E156" s="97" t="s">
        <v>898</v>
      </c>
      <c r="F156" s="98">
        <v>17984</v>
      </c>
      <c r="G156" s="99" t="s">
        <v>899</v>
      </c>
      <c r="H156" s="97" t="s">
        <v>900</v>
      </c>
      <c r="I156" s="101" t="str">
        <f t="shared" si="8"/>
        <v>大田区</v>
      </c>
      <c r="J156" s="99" t="s">
        <v>901</v>
      </c>
      <c r="K156" s="97" t="s">
        <v>902</v>
      </c>
      <c r="L156" s="99">
        <f t="shared" si="9"/>
        <v>77</v>
      </c>
      <c r="M156" s="66"/>
    </row>
    <row r="157" spans="1:13" ht="24" customHeight="1">
      <c r="A157" s="50">
        <v>155</v>
      </c>
      <c r="B157" s="94">
        <v>732</v>
      </c>
      <c r="C157" s="95" t="s">
        <v>654</v>
      </c>
      <c r="D157" s="96" t="s">
        <v>655</v>
      </c>
      <c r="E157" s="97" t="s">
        <v>903</v>
      </c>
      <c r="F157" s="98">
        <v>19051</v>
      </c>
      <c r="G157" s="99" t="s">
        <v>904</v>
      </c>
      <c r="H157" s="97" t="s">
        <v>905</v>
      </c>
      <c r="I157" s="101" t="str">
        <f t="shared" si="8"/>
        <v>大田区</v>
      </c>
      <c r="J157" s="99" t="s">
        <v>906</v>
      </c>
      <c r="K157" s="97" t="s">
        <v>907</v>
      </c>
      <c r="L157" s="99">
        <f t="shared" si="9"/>
        <v>74</v>
      </c>
      <c r="M157" s="66"/>
    </row>
    <row r="158" spans="1:13" ht="21" customHeight="1">
      <c r="A158" s="50">
        <v>156</v>
      </c>
      <c r="B158" s="94">
        <v>143</v>
      </c>
      <c r="C158" s="102">
        <v>13</v>
      </c>
      <c r="D158" s="96" t="s">
        <v>908</v>
      </c>
      <c r="E158" s="97" t="s">
        <v>909</v>
      </c>
      <c r="F158" s="98">
        <v>16088</v>
      </c>
      <c r="G158" s="99" t="s">
        <v>910</v>
      </c>
      <c r="H158" s="100" t="s">
        <v>911</v>
      </c>
      <c r="I158" s="101" t="str">
        <f t="shared" si="8"/>
        <v>北区西</v>
      </c>
      <c r="J158" s="99" t="s">
        <v>912</v>
      </c>
      <c r="K158" s="100" t="s">
        <v>913</v>
      </c>
      <c r="L158" s="99">
        <f t="shared" si="9"/>
        <v>82</v>
      </c>
    </row>
    <row r="159" spans="1:13" ht="21" customHeight="1">
      <c r="A159" s="50">
        <v>157</v>
      </c>
      <c r="B159" s="94">
        <v>144</v>
      </c>
      <c r="C159" s="102">
        <v>13</v>
      </c>
      <c r="D159" s="96" t="s">
        <v>908</v>
      </c>
      <c r="E159" s="97" t="s">
        <v>914</v>
      </c>
      <c r="F159" s="98">
        <v>16178</v>
      </c>
      <c r="G159" s="99" t="s">
        <v>915</v>
      </c>
      <c r="H159" s="100" t="s">
        <v>916</v>
      </c>
      <c r="I159" s="101" t="str">
        <f t="shared" si="8"/>
        <v>板橋区</v>
      </c>
      <c r="J159" s="99" t="s">
        <v>917</v>
      </c>
      <c r="K159" s="100" t="s">
        <v>918</v>
      </c>
      <c r="L159" s="99">
        <f t="shared" si="9"/>
        <v>81</v>
      </c>
    </row>
    <row r="160" spans="1:13" ht="21" customHeight="1">
      <c r="A160" s="50">
        <v>158</v>
      </c>
      <c r="B160" s="94">
        <v>145</v>
      </c>
      <c r="C160" s="102">
        <v>13</v>
      </c>
      <c r="D160" s="96" t="s">
        <v>908</v>
      </c>
      <c r="E160" s="97" t="s">
        <v>919</v>
      </c>
      <c r="F160" s="98">
        <v>16601</v>
      </c>
      <c r="G160" s="99" t="s">
        <v>920</v>
      </c>
      <c r="H160" s="100" t="s">
        <v>921</v>
      </c>
      <c r="I160" s="101" t="str">
        <f t="shared" si="8"/>
        <v>北区中</v>
      </c>
      <c r="J160" s="99" t="s">
        <v>922</v>
      </c>
      <c r="K160" s="100" t="s">
        <v>923</v>
      </c>
      <c r="L160" s="99">
        <f t="shared" si="9"/>
        <v>80</v>
      </c>
    </row>
    <row r="161" spans="1:13" ht="21" customHeight="1">
      <c r="A161" s="50">
        <v>159</v>
      </c>
      <c r="B161" s="94">
        <v>146</v>
      </c>
      <c r="C161" s="102">
        <v>13</v>
      </c>
      <c r="D161" s="96" t="s">
        <v>908</v>
      </c>
      <c r="E161" s="97" t="s">
        <v>924</v>
      </c>
      <c r="F161" s="98">
        <v>17826</v>
      </c>
      <c r="G161" s="99" t="s">
        <v>925</v>
      </c>
      <c r="H161" s="100" t="s">
        <v>926</v>
      </c>
      <c r="I161" s="101" t="str">
        <f t="shared" si="8"/>
        <v>北区田</v>
      </c>
      <c r="J161" s="99" t="s">
        <v>927</v>
      </c>
      <c r="K161" s="100" t="s">
        <v>928</v>
      </c>
      <c r="L161" s="99">
        <f t="shared" si="9"/>
        <v>77</v>
      </c>
      <c r="M161" s="57" t="s">
        <v>125</v>
      </c>
    </row>
    <row r="162" spans="1:13" ht="21" customHeight="1">
      <c r="A162" s="50">
        <v>160</v>
      </c>
      <c r="B162" s="94">
        <v>147</v>
      </c>
      <c r="C162" s="102">
        <v>13</v>
      </c>
      <c r="D162" s="96" t="s">
        <v>908</v>
      </c>
      <c r="E162" s="97" t="s">
        <v>929</v>
      </c>
      <c r="F162" s="98">
        <v>19107</v>
      </c>
      <c r="G162" s="99" t="s">
        <v>930</v>
      </c>
      <c r="H162" s="100" t="s">
        <v>931</v>
      </c>
      <c r="I162" s="101" t="str">
        <f t="shared" si="8"/>
        <v>新座市</v>
      </c>
      <c r="J162" s="99" t="s">
        <v>932</v>
      </c>
      <c r="K162" s="100" t="s">
        <v>933</v>
      </c>
      <c r="L162" s="99">
        <f t="shared" si="9"/>
        <v>73</v>
      </c>
    </row>
    <row r="163" spans="1:13" ht="21" customHeight="1">
      <c r="A163" s="50">
        <v>161</v>
      </c>
      <c r="B163" s="94">
        <v>148</v>
      </c>
      <c r="C163" s="102">
        <v>13</v>
      </c>
      <c r="D163" s="96" t="s">
        <v>908</v>
      </c>
      <c r="E163" s="97" t="s">
        <v>934</v>
      </c>
      <c r="F163" s="98">
        <v>19349</v>
      </c>
      <c r="G163" s="99" t="s">
        <v>935</v>
      </c>
      <c r="H163" s="100" t="s">
        <v>936</v>
      </c>
      <c r="I163" s="101" t="str">
        <f t="shared" si="8"/>
        <v>板橋区</v>
      </c>
      <c r="J163" s="99" t="s">
        <v>937</v>
      </c>
      <c r="K163" s="100" t="s">
        <v>938</v>
      </c>
      <c r="L163" s="99">
        <f t="shared" si="9"/>
        <v>73</v>
      </c>
    </row>
    <row r="164" spans="1:13" ht="21" customHeight="1">
      <c r="A164" s="50">
        <v>162</v>
      </c>
      <c r="B164" s="94">
        <v>149</v>
      </c>
      <c r="C164" s="102">
        <v>13</v>
      </c>
      <c r="D164" s="96" t="s">
        <v>908</v>
      </c>
      <c r="E164" s="97" t="s">
        <v>939</v>
      </c>
      <c r="F164" s="98">
        <v>26669</v>
      </c>
      <c r="G164" s="99" t="s">
        <v>940</v>
      </c>
      <c r="H164" s="100" t="s">
        <v>941</v>
      </c>
      <c r="I164" s="101" t="str">
        <f t="shared" si="8"/>
        <v>豊島区</v>
      </c>
      <c r="J164" s="99" t="s">
        <v>942</v>
      </c>
      <c r="K164" s="100" t="s">
        <v>943</v>
      </c>
      <c r="L164" s="99">
        <f t="shared" si="9"/>
        <v>53</v>
      </c>
    </row>
    <row r="165" spans="1:13" ht="21" customHeight="1">
      <c r="A165" s="50">
        <v>163</v>
      </c>
      <c r="B165" s="94">
        <v>150</v>
      </c>
      <c r="C165" s="102">
        <v>13</v>
      </c>
      <c r="D165" s="96" t="s">
        <v>908</v>
      </c>
      <c r="E165" s="97" t="s">
        <v>944</v>
      </c>
      <c r="F165" s="98">
        <v>17857</v>
      </c>
      <c r="G165" s="99" t="s">
        <v>945</v>
      </c>
      <c r="H165" s="100" t="s">
        <v>946</v>
      </c>
      <c r="I165" s="101" t="str">
        <f t="shared" si="8"/>
        <v>文京区</v>
      </c>
      <c r="J165" s="99" t="s">
        <v>947</v>
      </c>
      <c r="K165" s="100" t="s">
        <v>948</v>
      </c>
      <c r="L165" s="99">
        <f t="shared" si="9"/>
        <v>77</v>
      </c>
    </row>
    <row r="166" spans="1:13" ht="21" customHeight="1">
      <c r="A166" s="50">
        <v>164</v>
      </c>
      <c r="B166" s="94">
        <v>151</v>
      </c>
      <c r="C166" s="102">
        <v>13</v>
      </c>
      <c r="D166" s="96" t="s">
        <v>908</v>
      </c>
      <c r="E166" s="97" t="s">
        <v>949</v>
      </c>
      <c r="F166" s="98">
        <v>30143</v>
      </c>
      <c r="G166" s="99" t="s">
        <v>950</v>
      </c>
      <c r="H166" s="100" t="s">
        <v>951</v>
      </c>
      <c r="I166" s="101" t="str">
        <f t="shared" si="8"/>
        <v>板橋区</v>
      </c>
      <c r="J166" s="99" t="s">
        <v>952</v>
      </c>
      <c r="K166" s="100" t="s">
        <v>953</v>
      </c>
      <c r="L166" s="99">
        <f t="shared" si="9"/>
        <v>43</v>
      </c>
    </row>
    <row r="167" spans="1:13" ht="21" customHeight="1">
      <c r="A167" s="50">
        <v>165</v>
      </c>
      <c r="B167" s="94">
        <v>152</v>
      </c>
      <c r="C167" s="102">
        <v>13</v>
      </c>
      <c r="D167" s="96" t="s">
        <v>908</v>
      </c>
      <c r="E167" s="97" t="s">
        <v>954</v>
      </c>
      <c r="F167" s="98">
        <v>32609</v>
      </c>
      <c r="G167" s="99" t="s">
        <v>955</v>
      </c>
      <c r="H167" s="97" t="s">
        <v>956</v>
      </c>
      <c r="I167" s="101" t="str">
        <f t="shared" si="8"/>
        <v>板橋区</v>
      </c>
      <c r="J167" s="99" t="s">
        <v>957</v>
      </c>
      <c r="K167" s="100" t="s">
        <v>958</v>
      </c>
      <c r="L167" s="99">
        <f t="shared" si="9"/>
        <v>36</v>
      </c>
    </row>
    <row r="168" spans="1:13" ht="21" customHeight="1">
      <c r="A168" s="50">
        <v>166</v>
      </c>
      <c r="B168" s="94">
        <v>153</v>
      </c>
      <c r="C168" s="102">
        <v>13</v>
      </c>
      <c r="D168" s="96" t="s">
        <v>908</v>
      </c>
      <c r="E168" s="97" t="s">
        <v>959</v>
      </c>
      <c r="F168" s="98">
        <v>20172</v>
      </c>
      <c r="G168" s="99" t="s">
        <v>960</v>
      </c>
      <c r="H168" s="100" t="s">
        <v>961</v>
      </c>
      <c r="I168" s="101" t="str">
        <f t="shared" si="8"/>
        <v>文京区</v>
      </c>
      <c r="J168" s="99" t="s">
        <v>962</v>
      </c>
      <c r="K168" s="100" t="s">
        <v>963</v>
      </c>
      <c r="L168" s="99">
        <f t="shared" si="9"/>
        <v>71</v>
      </c>
    </row>
    <row r="169" spans="1:13" ht="21" customHeight="1">
      <c r="A169" s="50">
        <v>167</v>
      </c>
      <c r="B169" s="94">
        <v>154</v>
      </c>
      <c r="C169" s="102">
        <v>13</v>
      </c>
      <c r="D169" s="96" t="s">
        <v>908</v>
      </c>
      <c r="E169" s="97" t="s">
        <v>964</v>
      </c>
      <c r="F169" s="98">
        <v>24344</v>
      </c>
      <c r="G169" s="99" t="s">
        <v>965</v>
      </c>
      <c r="H169" s="97" t="s">
        <v>966</v>
      </c>
      <c r="I169" s="101" t="str">
        <f t="shared" si="8"/>
        <v>北区赤</v>
      </c>
      <c r="J169" s="99" t="s">
        <v>967</v>
      </c>
      <c r="K169" s="100" t="s">
        <v>968</v>
      </c>
      <c r="L169" s="99">
        <f t="shared" si="9"/>
        <v>59</v>
      </c>
    </row>
    <row r="170" spans="1:13" ht="21" customHeight="1">
      <c r="A170" s="50">
        <v>168</v>
      </c>
      <c r="B170" s="94">
        <v>155</v>
      </c>
      <c r="C170" s="102">
        <v>13</v>
      </c>
      <c r="D170" s="96" t="s">
        <v>908</v>
      </c>
      <c r="E170" s="97" t="s">
        <v>969</v>
      </c>
      <c r="F170" s="98">
        <v>28855</v>
      </c>
      <c r="G170" s="99" t="s">
        <v>915</v>
      </c>
      <c r="H170" s="100" t="s">
        <v>970</v>
      </c>
      <c r="I170" s="101" t="str">
        <f t="shared" si="8"/>
        <v>板橋区</v>
      </c>
      <c r="J170" s="99" t="s">
        <v>971</v>
      </c>
      <c r="K170" s="100" t="s">
        <v>972</v>
      </c>
      <c r="L170" s="99">
        <f t="shared" si="9"/>
        <v>47</v>
      </c>
    </row>
    <row r="171" spans="1:13" ht="21" customHeight="1">
      <c r="A171" s="50">
        <v>169</v>
      </c>
      <c r="B171" s="94">
        <v>156</v>
      </c>
      <c r="C171" s="102">
        <v>13</v>
      </c>
      <c r="D171" s="96" t="s">
        <v>908</v>
      </c>
      <c r="E171" s="97" t="s">
        <v>973</v>
      </c>
      <c r="F171" s="98">
        <v>25443</v>
      </c>
      <c r="G171" s="99" t="s">
        <v>974</v>
      </c>
      <c r="H171" s="100" t="s">
        <v>975</v>
      </c>
      <c r="I171" s="101" t="str">
        <f t="shared" si="8"/>
        <v>板橋区</v>
      </c>
      <c r="J171" s="99" t="s">
        <v>976</v>
      </c>
      <c r="K171" s="100" t="s">
        <v>977</v>
      </c>
      <c r="L171" s="99">
        <f t="shared" si="9"/>
        <v>56</v>
      </c>
    </row>
    <row r="172" spans="1:13" ht="21" customHeight="1">
      <c r="A172" s="50">
        <v>170</v>
      </c>
      <c r="B172" s="94">
        <v>157</v>
      </c>
      <c r="C172" s="102">
        <v>13</v>
      </c>
      <c r="D172" s="96" t="s">
        <v>908</v>
      </c>
      <c r="E172" s="97" t="s">
        <v>978</v>
      </c>
      <c r="F172" s="98">
        <v>31483</v>
      </c>
      <c r="G172" s="99" t="s">
        <v>979</v>
      </c>
      <c r="H172" s="100" t="s">
        <v>980</v>
      </c>
      <c r="I172" s="101" t="str">
        <f t="shared" si="8"/>
        <v>板橋区</v>
      </c>
      <c r="J172" s="99" t="s">
        <v>981</v>
      </c>
      <c r="K172" s="97" t="s">
        <v>982</v>
      </c>
      <c r="L172" s="99">
        <f t="shared" si="9"/>
        <v>40</v>
      </c>
    </row>
    <row r="173" spans="1:13" ht="21" customHeight="1">
      <c r="A173" s="50">
        <v>171</v>
      </c>
      <c r="B173" s="94">
        <v>283</v>
      </c>
      <c r="C173" s="102">
        <v>13</v>
      </c>
      <c r="D173" s="96" t="s">
        <v>908</v>
      </c>
      <c r="E173" s="97" t="s">
        <v>983</v>
      </c>
      <c r="F173" s="98">
        <v>15769</v>
      </c>
      <c r="G173" s="99" t="s">
        <v>984</v>
      </c>
      <c r="H173" s="97" t="s">
        <v>985</v>
      </c>
      <c r="I173" s="101" t="str">
        <f t="shared" si="8"/>
        <v>荒川区</v>
      </c>
      <c r="J173" s="99" t="s">
        <v>986</v>
      </c>
      <c r="K173" s="100" t="s">
        <v>987</v>
      </c>
      <c r="L173" s="99">
        <f>DATEDIF(F173,M$2,"y")</f>
        <v>83</v>
      </c>
      <c r="M173" s="68"/>
    </row>
    <row r="174" spans="1:13" ht="21" customHeight="1">
      <c r="A174" s="50">
        <v>172</v>
      </c>
      <c r="B174" s="94">
        <v>158</v>
      </c>
      <c r="C174" s="102">
        <v>14</v>
      </c>
      <c r="D174" s="96" t="s">
        <v>988</v>
      </c>
      <c r="E174" s="97" t="s">
        <v>989</v>
      </c>
      <c r="F174" s="98">
        <v>20155</v>
      </c>
      <c r="G174" s="99" t="s">
        <v>396</v>
      </c>
      <c r="H174" s="100" t="s">
        <v>990</v>
      </c>
      <c r="I174" s="101" t="str">
        <f>LEFT(H174,4)</f>
        <v>西東京市</v>
      </c>
      <c r="J174" s="99" t="s">
        <v>991</v>
      </c>
      <c r="K174" s="100" t="s">
        <v>992</v>
      </c>
      <c r="L174" s="99">
        <f t="shared" si="9"/>
        <v>71</v>
      </c>
    </row>
    <row r="175" spans="1:13" ht="21" customHeight="1">
      <c r="A175" s="50">
        <v>173</v>
      </c>
      <c r="B175" s="94">
        <v>159</v>
      </c>
      <c r="C175" s="102">
        <v>14</v>
      </c>
      <c r="D175" s="96" t="s">
        <v>988</v>
      </c>
      <c r="E175" s="97" t="s">
        <v>993</v>
      </c>
      <c r="F175" s="98">
        <v>18955</v>
      </c>
      <c r="G175" s="99" t="s">
        <v>994</v>
      </c>
      <c r="H175" s="100" t="s">
        <v>995</v>
      </c>
      <c r="I175" s="101" t="str">
        <f t="shared" si="8"/>
        <v>清瀬市</v>
      </c>
      <c r="J175" s="99" t="s">
        <v>996</v>
      </c>
      <c r="K175" s="100" t="s">
        <v>997</v>
      </c>
      <c r="L175" s="99">
        <f t="shared" si="9"/>
        <v>74</v>
      </c>
      <c r="M175" s="57" t="s">
        <v>125</v>
      </c>
    </row>
    <row r="176" spans="1:13" ht="21" customHeight="1">
      <c r="A176" s="50">
        <v>174</v>
      </c>
      <c r="B176" s="94">
        <v>160</v>
      </c>
      <c r="C176" s="102">
        <v>14</v>
      </c>
      <c r="D176" s="96" t="s">
        <v>988</v>
      </c>
      <c r="E176" s="97" t="s">
        <v>998</v>
      </c>
      <c r="F176" s="98">
        <v>22419</v>
      </c>
      <c r="G176" s="99" t="s">
        <v>999</v>
      </c>
      <c r="H176" s="100" t="s">
        <v>1000</v>
      </c>
      <c r="I176" s="101" t="str">
        <f t="shared" si="8"/>
        <v>清瀬市</v>
      </c>
      <c r="J176" s="99" t="s">
        <v>1001</v>
      </c>
      <c r="K176" s="100" t="s">
        <v>1002</v>
      </c>
      <c r="L176" s="99">
        <f t="shared" si="9"/>
        <v>64</v>
      </c>
    </row>
    <row r="177" spans="1:13" ht="21" customHeight="1">
      <c r="A177" s="50">
        <v>175</v>
      </c>
      <c r="B177" s="94">
        <v>161</v>
      </c>
      <c r="C177" s="102">
        <v>14</v>
      </c>
      <c r="D177" s="96" t="s">
        <v>988</v>
      </c>
      <c r="E177" s="97" t="s">
        <v>1003</v>
      </c>
      <c r="F177" s="98">
        <v>20455</v>
      </c>
      <c r="G177" s="99" t="s">
        <v>1004</v>
      </c>
      <c r="H177" s="100" t="s">
        <v>1005</v>
      </c>
      <c r="I177" s="101" t="str">
        <f t="shared" si="8"/>
        <v>清瀬市</v>
      </c>
      <c r="J177" s="99" t="s">
        <v>1006</v>
      </c>
      <c r="K177" s="100" t="s">
        <v>1007</v>
      </c>
      <c r="L177" s="99">
        <f t="shared" si="9"/>
        <v>70</v>
      </c>
      <c r="M177" s="63"/>
    </row>
    <row r="178" spans="1:13" ht="21" customHeight="1">
      <c r="A178" s="50">
        <v>176</v>
      </c>
      <c r="B178" s="94">
        <v>162</v>
      </c>
      <c r="C178" s="102">
        <v>15</v>
      </c>
      <c r="D178" s="96" t="s">
        <v>1008</v>
      </c>
      <c r="E178" s="97" t="s">
        <v>1009</v>
      </c>
      <c r="F178" s="98">
        <v>16135</v>
      </c>
      <c r="G178" s="99" t="s">
        <v>1010</v>
      </c>
      <c r="H178" s="100" t="s">
        <v>1011</v>
      </c>
      <c r="I178" s="101" t="str">
        <f t="shared" si="8"/>
        <v>国立市</v>
      </c>
      <c r="J178" s="99" t="s">
        <v>1012</v>
      </c>
      <c r="K178" s="100" t="s">
        <v>1013</v>
      </c>
      <c r="L178" s="99">
        <f t="shared" si="9"/>
        <v>82</v>
      </c>
      <c r="M178" s="57" t="s">
        <v>529</v>
      </c>
    </row>
    <row r="179" spans="1:13" ht="21" customHeight="1">
      <c r="A179" s="50">
        <v>177</v>
      </c>
      <c r="B179" s="94">
        <v>163</v>
      </c>
      <c r="C179" s="102">
        <v>15</v>
      </c>
      <c r="D179" s="96" t="s">
        <v>1008</v>
      </c>
      <c r="E179" s="97" t="s">
        <v>1014</v>
      </c>
      <c r="F179" s="98">
        <v>18813</v>
      </c>
      <c r="G179" s="99" t="s">
        <v>1015</v>
      </c>
      <c r="H179" s="100" t="s">
        <v>1016</v>
      </c>
      <c r="I179" s="101" t="str">
        <f t="shared" si="8"/>
        <v>国立市</v>
      </c>
      <c r="J179" s="99" t="s">
        <v>1017</v>
      </c>
      <c r="K179" s="100" t="s">
        <v>1018</v>
      </c>
      <c r="L179" s="99">
        <f t="shared" si="9"/>
        <v>74</v>
      </c>
    </row>
    <row r="180" spans="1:13" ht="21" customHeight="1">
      <c r="A180" s="50">
        <v>178</v>
      </c>
      <c r="B180" s="94">
        <v>164</v>
      </c>
      <c r="C180" s="102">
        <v>15</v>
      </c>
      <c r="D180" s="96" t="s">
        <v>1008</v>
      </c>
      <c r="E180" s="97" t="s">
        <v>1019</v>
      </c>
      <c r="F180" s="98">
        <v>25458</v>
      </c>
      <c r="G180" s="99" t="s">
        <v>1020</v>
      </c>
      <c r="H180" s="100" t="s">
        <v>1021</v>
      </c>
      <c r="I180" s="101" t="str">
        <f t="shared" si="8"/>
        <v>国立市</v>
      </c>
      <c r="J180" s="99" t="s">
        <v>1022</v>
      </c>
      <c r="K180" s="100" t="s">
        <v>1023</v>
      </c>
      <c r="L180" s="99">
        <f t="shared" si="9"/>
        <v>56</v>
      </c>
    </row>
    <row r="181" spans="1:13" ht="21" customHeight="1">
      <c r="A181" s="50">
        <v>179</v>
      </c>
      <c r="B181" s="94">
        <v>165</v>
      </c>
      <c r="C181" s="102">
        <v>15</v>
      </c>
      <c r="D181" s="96" t="s">
        <v>1008</v>
      </c>
      <c r="E181" s="97" t="s">
        <v>1024</v>
      </c>
      <c r="F181" s="98">
        <v>22506</v>
      </c>
      <c r="G181" s="99" t="s">
        <v>1010</v>
      </c>
      <c r="H181" s="100" t="s">
        <v>1025</v>
      </c>
      <c r="I181" s="101" t="str">
        <f t="shared" si="8"/>
        <v>国立市</v>
      </c>
      <c r="J181" s="99" t="s">
        <v>1026</v>
      </c>
      <c r="K181" s="100" t="s">
        <v>1027</v>
      </c>
      <c r="L181" s="99">
        <f t="shared" si="9"/>
        <v>64</v>
      </c>
      <c r="M181" s="57" t="s">
        <v>592</v>
      </c>
    </row>
    <row r="182" spans="1:13" ht="21" customHeight="1">
      <c r="A182" s="50">
        <v>180</v>
      </c>
      <c r="B182" s="94">
        <v>166</v>
      </c>
      <c r="C182" s="102">
        <v>15</v>
      </c>
      <c r="D182" s="96" t="s">
        <v>1008</v>
      </c>
      <c r="E182" s="97" t="s">
        <v>1028</v>
      </c>
      <c r="F182" s="98">
        <v>23251</v>
      </c>
      <c r="G182" s="99" t="s">
        <v>1029</v>
      </c>
      <c r="H182" s="100" t="s">
        <v>1030</v>
      </c>
      <c r="I182" s="101" t="str">
        <f t="shared" si="8"/>
        <v>国立市</v>
      </c>
      <c r="J182" s="99" t="s">
        <v>1031</v>
      </c>
      <c r="K182" s="100" t="s">
        <v>1032</v>
      </c>
      <c r="L182" s="99">
        <f t="shared" si="9"/>
        <v>62</v>
      </c>
    </row>
    <row r="183" spans="1:13" ht="21" customHeight="1">
      <c r="A183" s="50">
        <v>181</v>
      </c>
      <c r="B183" s="94">
        <v>167</v>
      </c>
      <c r="C183" s="102">
        <v>15</v>
      </c>
      <c r="D183" s="96" t="s">
        <v>1008</v>
      </c>
      <c r="E183" s="97" t="s">
        <v>1033</v>
      </c>
      <c r="F183" s="98">
        <v>22521</v>
      </c>
      <c r="G183" s="99" t="s">
        <v>1029</v>
      </c>
      <c r="H183" s="100" t="s">
        <v>1034</v>
      </c>
      <c r="I183" s="101" t="str">
        <f t="shared" si="8"/>
        <v>国立市</v>
      </c>
      <c r="J183" s="99" t="s">
        <v>1035</v>
      </c>
      <c r="K183" s="100" t="s">
        <v>1036</v>
      </c>
      <c r="L183" s="99">
        <f t="shared" si="9"/>
        <v>64</v>
      </c>
    </row>
    <row r="184" spans="1:13" ht="21" customHeight="1">
      <c r="A184" s="50">
        <v>182</v>
      </c>
      <c r="B184" s="94">
        <v>168</v>
      </c>
      <c r="C184" s="102">
        <v>15</v>
      </c>
      <c r="D184" s="96" t="s">
        <v>1008</v>
      </c>
      <c r="E184" s="97" t="s">
        <v>1037</v>
      </c>
      <c r="F184" s="98">
        <v>18444</v>
      </c>
      <c r="G184" s="99" t="s">
        <v>1020</v>
      </c>
      <c r="H184" s="100" t="s">
        <v>1038</v>
      </c>
      <c r="I184" s="101" t="str">
        <f t="shared" si="8"/>
        <v>国立市</v>
      </c>
      <c r="J184" s="99" t="s">
        <v>1039</v>
      </c>
      <c r="K184" s="100" t="s">
        <v>1040</v>
      </c>
      <c r="L184" s="99">
        <f t="shared" si="9"/>
        <v>75</v>
      </c>
      <c r="M184" s="63"/>
    </row>
    <row r="185" spans="1:13" ht="21" customHeight="1">
      <c r="A185" s="50">
        <v>183</v>
      </c>
      <c r="B185" s="94">
        <v>169</v>
      </c>
      <c r="C185" s="102">
        <v>16</v>
      </c>
      <c r="D185" s="96" t="s">
        <v>133</v>
      </c>
      <c r="E185" s="97" t="s">
        <v>1041</v>
      </c>
      <c r="F185" s="98">
        <v>23658</v>
      </c>
      <c r="G185" s="99" t="s">
        <v>1042</v>
      </c>
      <c r="H185" s="100" t="s">
        <v>1043</v>
      </c>
      <c r="I185" s="101" t="str">
        <f t="shared" si="8"/>
        <v>昭島市</v>
      </c>
      <c r="J185" s="99" t="s">
        <v>1044</v>
      </c>
      <c r="K185" s="97" t="s">
        <v>1045</v>
      </c>
      <c r="L185" s="99">
        <f t="shared" si="9"/>
        <v>61</v>
      </c>
      <c r="M185" s="69" t="s">
        <v>125</v>
      </c>
    </row>
    <row r="186" spans="1:13" ht="21" customHeight="1">
      <c r="A186" s="50">
        <v>184</v>
      </c>
      <c r="B186" s="94">
        <v>170</v>
      </c>
      <c r="C186" s="102">
        <v>16</v>
      </c>
      <c r="D186" s="96" t="s">
        <v>133</v>
      </c>
      <c r="E186" s="97" t="s">
        <v>134</v>
      </c>
      <c r="F186" s="98">
        <v>25625</v>
      </c>
      <c r="G186" s="99" t="s">
        <v>1046</v>
      </c>
      <c r="H186" s="100" t="s">
        <v>1047</v>
      </c>
      <c r="I186" s="101" t="str">
        <f t="shared" si="8"/>
        <v>立川市</v>
      </c>
      <c r="J186" s="99" t="s">
        <v>1048</v>
      </c>
      <c r="K186" s="97" t="s">
        <v>1049</v>
      </c>
      <c r="L186" s="99">
        <f t="shared" si="9"/>
        <v>56</v>
      </c>
    </row>
    <row r="187" spans="1:13" ht="21.75" customHeight="1">
      <c r="A187" s="50">
        <v>185</v>
      </c>
      <c r="B187" s="94">
        <v>719</v>
      </c>
      <c r="C187" s="95" t="s">
        <v>1050</v>
      </c>
      <c r="D187" s="96" t="s">
        <v>133</v>
      </c>
      <c r="E187" s="97" t="s">
        <v>1051</v>
      </c>
      <c r="F187" s="98">
        <v>26923</v>
      </c>
      <c r="G187" s="99" t="s">
        <v>1052</v>
      </c>
      <c r="H187" s="100" t="s">
        <v>1053</v>
      </c>
      <c r="I187" s="101" t="str">
        <f t="shared" si="8"/>
        <v>羽村市</v>
      </c>
      <c r="J187" s="99" t="s">
        <v>1054</v>
      </c>
      <c r="K187" s="97" t="s">
        <v>1055</v>
      </c>
      <c r="L187" s="99">
        <f>DATEDIF(F187,M$2,"y")</f>
        <v>52</v>
      </c>
      <c r="M187" s="67"/>
    </row>
    <row r="188" spans="1:13" ht="21" customHeight="1">
      <c r="A188" s="50">
        <v>186</v>
      </c>
      <c r="B188" s="94">
        <v>171</v>
      </c>
      <c r="C188" s="102">
        <v>17</v>
      </c>
      <c r="D188" s="96" t="s">
        <v>1056</v>
      </c>
      <c r="E188" s="97" t="s">
        <v>1057</v>
      </c>
      <c r="F188" s="98">
        <v>19116</v>
      </c>
      <c r="G188" s="99" t="s">
        <v>1058</v>
      </c>
      <c r="H188" s="100" t="s">
        <v>1059</v>
      </c>
      <c r="I188" s="101" t="str">
        <f t="shared" si="8"/>
        <v>江東区</v>
      </c>
      <c r="J188" s="99" t="s">
        <v>1060</v>
      </c>
      <c r="K188" s="100" t="s">
        <v>1061</v>
      </c>
      <c r="L188" s="99">
        <f t="shared" si="9"/>
        <v>73</v>
      </c>
    </row>
    <row r="189" spans="1:13" ht="21" customHeight="1">
      <c r="A189" s="50">
        <v>187</v>
      </c>
      <c r="B189" s="94">
        <v>172</v>
      </c>
      <c r="C189" s="102">
        <v>17</v>
      </c>
      <c r="D189" s="96" t="s">
        <v>1056</v>
      </c>
      <c r="E189" s="97" t="s">
        <v>1062</v>
      </c>
      <c r="F189" s="98">
        <v>16347</v>
      </c>
      <c r="G189" s="99" t="s">
        <v>381</v>
      </c>
      <c r="H189" s="100" t="s">
        <v>1063</v>
      </c>
      <c r="I189" s="101" t="str">
        <f t="shared" si="8"/>
        <v>江東区</v>
      </c>
      <c r="J189" s="99" t="s">
        <v>1064</v>
      </c>
      <c r="K189" s="100" t="s">
        <v>1065</v>
      </c>
      <c r="L189" s="99">
        <f t="shared" si="9"/>
        <v>81</v>
      </c>
    </row>
    <row r="190" spans="1:13" ht="21" customHeight="1">
      <c r="A190" s="50">
        <v>188</v>
      </c>
      <c r="B190" s="94">
        <v>173</v>
      </c>
      <c r="C190" s="102">
        <v>17</v>
      </c>
      <c r="D190" s="96" t="s">
        <v>1056</v>
      </c>
      <c r="E190" s="97" t="s">
        <v>1066</v>
      </c>
      <c r="F190" s="98">
        <v>18379</v>
      </c>
      <c r="G190" s="99" t="s">
        <v>1067</v>
      </c>
      <c r="H190" s="100" t="s">
        <v>1068</v>
      </c>
      <c r="I190" s="101" t="str">
        <f t="shared" si="8"/>
        <v>中央区</v>
      </c>
      <c r="J190" s="99" t="s">
        <v>1069</v>
      </c>
      <c r="K190" s="100" t="s">
        <v>1070</v>
      </c>
      <c r="L190" s="99">
        <f t="shared" si="9"/>
        <v>75</v>
      </c>
    </row>
    <row r="191" spans="1:13" ht="21" customHeight="1">
      <c r="A191" s="50">
        <v>189</v>
      </c>
      <c r="B191" s="94">
        <v>174</v>
      </c>
      <c r="C191" s="102">
        <v>17</v>
      </c>
      <c r="D191" s="96" t="s">
        <v>1056</v>
      </c>
      <c r="E191" s="97" t="s">
        <v>1071</v>
      </c>
      <c r="F191" s="98">
        <v>19870</v>
      </c>
      <c r="G191" s="99" t="s">
        <v>1072</v>
      </c>
      <c r="H191" s="100" t="s">
        <v>1073</v>
      </c>
      <c r="I191" s="101" t="str">
        <f t="shared" si="8"/>
        <v>江戸川</v>
      </c>
      <c r="J191" s="99" t="s">
        <v>1074</v>
      </c>
      <c r="K191" s="100" t="s">
        <v>1075</v>
      </c>
      <c r="L191" s="99">
        <f t="shared" si="9"/>
        <v>71</v>
      </c>
    </row>
    <row r="192" spans="1:13" ht="21" customHeight="1">
      <c r="A192" s="50">
        <v>190</v>
      </c>
      <c r="B192" s="94">
        <v>175</v>
      </c>
      <c r="C192" s="102">
        <v>17</v>
      </c>
      <c r="D192" s="96" t="s">
        <v>1056</v>
      </c>
      <c r="E192" s="97" t="s">
        <v>1076</v>
      </c>
      <c r="F192" s="98">
        <v>26629</v>
      </c>
      <c r="G192" s="99" t="s">
        <v>381</v>
      </c>
      <c r="H192" s="100" t="s">
        <v>1077</v>
      </c>
      <c r="I192" s="101" t="str">
        <f t="shared" si="8"/>
        <v>江東区</v>
      </c>
      <c r="J192" s="99" t="s">
        <v>1078</v>
      </c>
      <c r="K192" s="100" t="s">
        <v>1079</v>
      </c>
      <c r="L192" s="99">
        <f t="shared" si="9"/>
        <v>53</v>
      </c>
      <c r="M192" s="57" t="s">
        <v>125</v>
      </c>
    </row>
    <row r="193" spans="1:13" ht="21" customHeight="1">
      <c r="A193" s="50">
        <v>191</v>
      </c>
      <c r="B193" s="94">
        <v>176</v>
      </c>
      <c r="C193" s="102">
        <v>17</v>
      </c>
      <c r="D193" s="96" t="s">
        <v>1056</v>
      </c>
      <c r="E193" s="97" t="s">
        <v>1080</v>
      </c>
      <c r="F193" s="98">
        <v>23573</v>
      </c>
      <c r="G193" s="99" t="s">
        <v>1081</v>
      </c>
      <c r="H193" s="100" t="s">
        <v>1082</v>
      </c>
      <c r="I193" s="101" t="str">
        <f t="shared" si="8"/>
        <v>江東区</v>
      </c>
      <c r="J193" s="99" t="s">
        <v>1083</v>
      </c>
      <c r="K193" s="100" t="s">
        <v>1084</v>
      </c>
      <c r="L193" s="99">
        <f t="shared" si="9"/>
        <v>61</v>
      </c>
    </row>
    <row r="194" spans="1:13" ht="21" customHeight="1">
      <c r="A194" s="50">
        <v>192</v>
      </c>
      <c r="B194" s="94">
        <v>177</v>
      </c>
      <c r="C194" s="102">
        <v>17</v>
      </c>
      <c r="D194" s="96" t="s">
        <v>1056</v>
      </c>
      <c r="E194" s="97" t="s">
        <v>1085</v>
      </c>
      <c r="F194" s="98">
        <v>19167</v>
      </c>
      <c r="G194" s="99" t="s">
        <v>366</v>
      </c>
      <c r="H194" s="100" t="s">
        <v>1086</v>
      </c>
      <c r="I194" s="101" t="str">
        <f t="shared" si="8"/>
        <v>江東区</v>
      </c>
      <c r="J194" s="99" t="s">
        <v>1087</v>
      </c>
      <c r="K194" s="100" t="s">
        <v>1088</v>
      </c>
      <c r="L194" s="99">
        <f t="shared" si="9"/>
        <v>73</v>
      </c>
    </row>
    <row r="195" spans="1:13" ht="21" customHeight="1">
      <c r="A195" s="50">
        <v>193</v>
      </c>
      <c r="B195" s="94">
        <v>178</v>
      </c>
      <c r="C195" s="102">
        <v>17</v>
      </c>
      <c r="D195" s="96" t="s">
        <v>1056</v>
      </c>
      <c r="E195" s="97" t="s">
        <v>1089</v>
      </c>
      <c r="F195" s="98">
        <v>18960</v>
      </c>
      <c r="G195" s="99" t="s">
        <v>1090</v>
      </c>
      <c r="H195" s="100" t="s">
        <v>1091</v>
      </c>
      <c r="I195" s="101" t="str">
        <f t="shared" si="8"/>
        <v>江東区</v>
      </c>
      <c r="J195" s="99" t="s">
        <v>1092</v>
      </c>
      <c r="K195" s="100" t="s">
        <v>1093</v>
      </c>
      <c r="L195" s="99">
        <f t="shared" si="9"/>
        <v>74</v>
      </c>
    </row>
    <row r="196" spans="1:13" ht="21" customHeight="1">
      <c r="A196" s="50">
        <v>194</v>
      </c>
      <c r="B196" s="94">
        <v>179</v>
      </c>
      <c r="C196" s="102">
        <v>17</v>
      </c>
      <c r="D196" s="96" t="s">
        <v>1056</v>
      </c>
      <c r="E196" s="97" t="s">
        <v>1094</v>
      </c>
      <c r="F196" s="98">
        <v>23196</v>
      </c>
      <c r="G196" s="99" t="s">
        <v>1095</v>
      </c>
      <c r="H196" s="100" t="s">
        <v>1096</v>
      </c>
      <c r="I196" s="101" t="str">
        <f t="shared" ref="I196:I259" si="10">LEFT(H196,3)</f>
        <v>中央区</v>
      </c>
      <c r="J196" s="99" t="s">
        <v>1097</v>
      </c>
      <c r="K196" s="100" t="s">
        <v>1098</v>
      </c>
      <c r="L196" s="99">
        <f t="shared" si="9"/>
        <v>62</v>
      </c>
    </row>
    <row r="197" spans="1:13" ht="21" customHeight="1">
      <c r="A197" s="50">
        <v>195</v>
      </c>
      <c r="B197" s="94">
        <v>180</v>
      </c>
      <c r="C197" s="102">
        <v>17</v>
      </c>
      <c r="D197" s="96" t="s">
        <v>1056</v>
      </c>
      <c r="E197" s="97" t="s">
        <v>1099</v>
      </c>
      <c r="F197" s="98">
        <v>18875</v>
      </c>
      <c r="G197" s="99" t="s">
        <v>1100</v>
      </c>
      <c r="H197" s="100" t="s">
        <v>1101</v>
      </c>
      <c r="I197" s="101" t="str">
        <f t="shared" si="10"/>
        <v>中央区</v>
      </c>
      <c r="J197" s="99" t="s">
        <v>1102</v>
      </c>
      <c r="K197" s="100" t="s">
        <v>1103</v>
      </c>
      <c r="L197" s="99">
        <f t="shared" si="9"/>
        <v>74</v>
      </c>
    </row>
    <row r="198" spans="1:13" ht="21" customHeight="1">
      <c r="A198" s="50">
        <v>196</v>
      </c>
      <c r="B198" s="94">
        <v>181</v>
      </c>
      <c r="C198" s="102">
        <v>17</v>
      </c>
      <c r="D198" s="96" t="s">
        <v>1056</v>
      </c>
      <c r="E198" s="97" t="s">
        <v>1104</v>
      </c>
      <c r="F198" s="98">
        <v>25677</v>
      </c>
      <c r="G198" s="99" t="s">
        <v>381</v>
      </c>
      <c r="H198" s="100" t="s">
        <v>1105</v>
      </c>
      <c r="I198" s="101" t="str">
        <f t="shared" si="10"/>
        <v>江東区</v>
      </c>
      <c r="J198" s="99" t="s">
        <v>1106</v>
      </c>
      <c r="K198" s="100" t="s">
        <v>1107</v>
      </c>
      <c r="L198" s="99">
        <f t="shared" si="9"/>
        <v>55</v>
      </c>
    </row>
    <row r="199" spans="1:13" ht="21" customHeight="1">
      <c r="A199" s="50">
        <v>197</v>
      </c>
      <c r="B199" s="94">
        <v>182</v>
      </c>
      <c r="C199" s="102">
        <v>17</v>
      </c>
      <c r="D199" s="96" t="s">
        <v>1056</v>
      </c>
      <c r="E199" s="97" t="s">
        <v>1108</v>
      </c>
      <c r="F199" s="98">
        <v>25860</v>
      </c>
      <c r="G199" s="99" t="s">
        <v>1109</v>
      </c>
      <c r="H199" s="100" t="s">
        <v>1110</v>
      </c>
      <c r="I199" s="101" t="str">
        <f t="shared" si="10"/>
        <v>江東区</v>
      </c>
      <c r="J199" s="99" t="s">
        <v>1111</v>
      </c>
      <c r="K199" s="100" t="s">
        <v>1112</v>
      </c>
      <c r="L199" s="99">
        <f t="shared" si="9"/>
        <v>55</v>
      </c>
    </row>
    <row r="200" spans="1:13" ht="21" customHeight="1">
      <c r="A200" s="50">
        <v>198</v>
      </c>
      <c r="B200" s="94">
        <v>183</v>
      </c>
      <c r="C200" s="102">
        <v>17</v>
      </c>
      <c r="D200" s="96" t="s">
        <v>1056</v>
      </c>
      <c r="E200" s="97" t="s">
        <v>1113</v>
      </c>
      <c r="F200" s="98">
        <v>28790</v>
      </c>
      <c r="G200" s="99" t="s">
        <v>1058</v>
      </c>
      <c r="H200" s="100" t="s">
        <v>1114</v>
      </c>
      <c r="I200" s="101" t="str">
        <f t="shared" si="10"/>
        <v>江東区</v>
      </c>
      <c r="J200" s="99" t="s">
        <v>1115</v>
      </c>
      <c r="K200" s="100" t="s">
        <v>1116</v>
      </c>
      <c r="L200" s="99">
        <f t="shared" si="9"/>
        <v>47</v>
      </c>
    </row>
    <row r="201" spans="1:13" ht="21" customHeight="1">
      <c r="A201" s="50">
        <v>199</v>
      </c>
      <c r="B201" s="94">
        <v>185</v>
      </c>
      <c r="C201" s="102">
        <v>17</v>
      </c>
      <c r="D201" s="96" t="s">
        <v>1056</v>
      </c>
      <c r="E201" s="97" t="s">
        <v>1117</v>
      </c>
      <c r="F201" s="98">
        <v>24936</v>
      </c>
      <c r="G201" s="99" t="s">
        <v>1118</v>
      </c>
      <c r="H201" s="100" t="s">
        <v>1119</v>
      </c>
      <c r="I201" s="101" t="str">
        <f t="shared" si="10"/>
        <v>江東区</v>
      </c>
      <c r="J201" s="99" t="s">
        <v>1120</v>
      </c>
      <c r="K201" s="100" t="s">
        <v>1121</v>
      </c>
      <c r="L201" s="99">
        <f t="shared" si="9"/>
        <v>57</v>
      </c>
    </row>
    <row r="202" spans="1:13" ht="21" customHeight="1">
      <c r="A202" s="50">
        <v>200</v>
      </c>
      <c r="B202" s="94">
        <v>186</v>
      </c>
      <c r="C202" s="102">
        <v>17</v>
      </c>
      <c r="D202" s="96" t="s">
        <v>1056</v>
      </c>
      <c r="E202" s="97" t="s">
        <v>1122</v>
      </c>
      <c r="F202" s="98">
        <v>29683</v>
      </c>
      <c r="G202" s="99" t="s">
        <v>1123</v>
      </c>
      <c r="H202" s="100" t="s">
        <v>1124</v>
      </c>
      <c r="I202" s="101" t="str">
        <f t="shared" si="10"/>
        <v>江東区</v>
      </c>
      <c r="J202" s="99" t="s">
        <v>1125</v>
      </c>
      <c r="K202" s="100" t="s">
        <v>1126</v>
      </c>
      <c r="L202" s="99">
        <f t="shared" si="9"/>
        <v>44</v>
      </c>
    </row>
    <row r="203" spans="1:13" ht="21" customHeight="1">
      <c r="A203" s="50">
        <v>201</v>
      </c>
      <c r="B203" s="94">
        <v>665</v>
      </c>
      <c r="C203" s="102">
        <v>17</v>
      </c>
      <c r="D203" s="96" t="s">
        <v>1056</v>
      </c>
      <c r="E203" s="97" t="s">
        <v>1127</v>
      </c>
      <c r="F203" s="98">
        <v>18958</v>
      </c>
      <c r="G203" s="99" t="s">
        <v>381</v>
      </c>
      <c r="H203" s="100" t="s">
        <v>1128</v>
      </c>
      <c r="I203" s="101" t="str">
        <f t="shared" si="10"/>
        <v>江東区</v>
      </c>
      <c r="J203" s="99" t="s">
        <v>1129</v>
      </c>
      <c r="K203" s="100" t="s">
        <v>1130</v>
      </c>
      <c r="L203" s="99">
        <f>DATEDIF(F203,M$2,"y")</f>
        <v>74</v>
      </c>
    </row>
    <row r="204" spans="1:13" ht="24" customHeight="1">
      <c r="A204" s="50">
        <v>202</v>
      </c>
      <c r="B204" s="94">
        <v>725</v>
      </c>
      <c r="C204" s="95" t="s">
        <v>1131</v>
      </c>
      <c r="D204" s="96" t="s">
        <v>1056</v>
      </c>
      <c r="E204" s="97" t="s">
        <v>139</v>
      </c>
      <c r="F204" s="98">
        <v>17486</v>
      </c>
      <c r="G204" s="99" t="s">
        <v>265</v>
      </c>
      <c r="H204" s="100" t="s">
        <v>1132</v>
      </c>
      <c r="I204" s="101" t="str">
        <f t="shared" si="10"/>
        <v>墨田区</v>
      </c>
      <c r="J204" s="99" t="s">
        <v>1133</v>
      </c>
      <c r="K204" s="97" t="s">
        <v>1134</v>
      </c>
      <c r="L204" s="99">
        <f>DATEDIF(F204,M$2,"y")</f>
        <v>78</v>
      </c>
      <c r="M204" s="66"/>
    </row>
    <row r="205" spans="1:13" ht="24" customHeight="1">
      <c r="A205" s="50">
        <v>203</v>
      </c>
      <c r="B205" s="94">
        <v>733</v>
      </c>
      <c r="C205" s="95" t="s">
        <v>1131</v>
      </c>
      <c r="D205" s="96" t="s">
        <v>1056</v>
      </c>
      <c r="E205" s="97" t="s">
        <v>1135</v>
      </c>
      <c r="F205" s="98">
        <v>29993</v>
      </c>
      <c r="G205" s="99" t="s">
        <v>1058</v>
      </c>
      <c r="H205" s="97" t="s">
        <v>1136</v>
      </c>
      <c r="I205" s="101" t="str">
        <f t="shared" si="10"/>
        <v>江東区</v>
      </c>
      <c r="J205" s="99" t="s">
        <v>1137</v>
      </c>
      <c r="K205" s="97" t="s">
        <v>1138</v>
      </c>
      <c r="L205" s="99">
        <f>DATEDIF(F205,M$2,"y")</f>
        <v>44</v>
      </c>
      <c r="M205" s="67"/>
    </row>
    <row r="206" spans="1:13" ht="21" customHeight="1">
      <c r="A206" s="50">
        <v>204</v>
      </c>
      <c r="B206" s="94">
        <v>187</v>
      </c>
      <c r="C206" s="102">
        <v>18</v>
      </c>
      <c r="D206" s="96" t="s">
        <v>1139</v>
      </c>
      <c r="E206" s="97" t="s">
        <v>1140</v>
      </c>
      <c r="F206" s="98">
        <v>14616</v>
      </c>
      <c r="G206" s="99" t="s">
        <v>1141</v>
      </c>
      <c r="H206" s="100" t="s">
        <v>1142</v>
      </c>
      <c r="I206" s="101" t="str">
        <f>LEFT(H206,4)</f>
        <v>小金井市</v>
      </c>
      <c r="J206" s="99" t="s">
        <v>1143</v>
      </c>
      <c r="K206" s="100" t="s">
        <v>1144</v>
      </c>
      <c r="L206" s="99">
        <f t="shared" si="9"/>
        <v>86</v>
      </c>
    </row>
    <row r="207" spans="1:13" ht="21" customHeight="1">
      <c r="A207" s="50">
        <v>205</v>
      </c>
      <c r="B207" s="94">
        <v>188</v>
      </c>
      <c r="C207" s="102">
        <v>18</v>
      </c>
      <c r="D207" s="96" t="s">
        <v>1139</v>
      </c>
      <c r="E207" s="97" t="s">
        <v>1145</v>
      </c>
      <c r="F207" s="98">
        <v>21588</v>
      </c>
      <c r="G207" s="99" t="s">
        <v>1146</v>
      </c>
      <c r="H207" s="100" t="s">
        <v>1147</v>
      </c>
      <c r="I207" s="101" t="str">
        <f t="shared" ref="I207:I213" si="11">LEFT(H207,4)</f>
        <v>小金井市</v>
      </c>
      <c r="J207" s="99" t="s">
        <v>1148</v>
      </c>
      <c r="K207" s="100" t="s">
        <v>1149</v>
      </c>
      <c r="L207" s="99">
        <f t="shared" si="9"/>
        <v>67</v>
      </c>
    </row>
    <row r="208" spans="1:13" ht="21" customHeight="1">
      <c r="A208" s="50">
        <v>206</v>
      </c>
      <c r="B208" s="94">
        <v>190</v>
      </c>
      <c r="C208" s="102">
        <v>18</v>
      </c>
      <c r="D208" s="96" t="s">
        <v>1139</v>
      </c>
      <c r="E208" s="97" t="s">
        <v>1150</v>
      </c>
      <c r="F208" s="98">
        <v>16289</v>
      </c>
      <c r="G208" s="99" t="s">
        <v>1146</v>
      </c>
      <c r="H208" s="100" t="s">
        <v>1151</v>
      </c>
      <c r="I208" s="101" t="str">
        <f t="shared" si="11"/>
        <v>小金井市</v>
      </c>
      <c r="J208" s="99" t="s">
        <v>1152</v>
      </c>
      <c r="K208" s="100" t="s">
        <v>1153</v>
      </c>
      <c r="L208" s="99">
        <f t="shared" si="9"/>
        <v>81</v>
      </c>
    </row>
    <row r="209" spans="1:13" ht="21" customHeight="1">
      <c r="A209" s="50">
        <v>207</v>
      </c>
      <c r="B209" s="94">
        <v>191</v>
      </c>
      <c r="C209" s="102">
        <v>18</v>
      </c>
      <c r="D209" s="96" t="s">
        <v>1139</v>
      </c>
      <c r="E209" s="97" t="s">
        <v>1154</v>
      </c>
      <c r="F209" s="98">
        <v>12540</v>
      </c>
      <c r="G209" s="99" t="s">
        <v>1155</v>
      </c>
      <c r="H209" s="100" t="s">
        <v>3745</v>
      </c>
      <c r="I209" s="101" t="str">
        <f t="shared" si="11"/>
        <v>小金井市</v>
      </c>
      <c r="J209" s="99" t="s">
        <v>1156</v>
      </c>
      <c r="K209" s="100" t="s">
        <v>1157</v>
      </c>
      <c r="L209" s="99">
        <f t="shared" si="9"/>
        <v>91</v>
      </c>
    </row>
    <row r="210" spans="1:13" ht="21" customHeight="1">
      <c r="A210" s="50">
        <v>208</v>
      </c>
      <c r="B210" s="94">
        <v>192</v>
      </c>
      <c r="C210" s="102">
        <v>18</v>
      </c>
      <c r="D210" s="96" t="s">
        <v>1139</v>
      </c>
      <c r="E210" s="97" t="s">
        <v>1158</v>
      </c>
      <c r="F210" s="98">
        <v>26522</v>
      </c>
      <c r="G210" s="99" t="s">
        <v>1159</v>
      </c>
      <c r="H210" s="100" t="s">
        <v>1160</v>
      </c>
      <c r="I210" s="101" t="str">
        <f t="shared" si="11"/>
        <v>小金井市</v>
      </c>
      <c r="J210" s="99" t="s">
        <v>1161</v>
      </c>
      <c r="K210" s="100" t="s">
        <v>1162</v>
      </c>
      <c r="L210" s="99">
        <f t="shared" si="9"/>
        <v>53</v>
      </c>
      <c r="M210" s="57" t="s">
        <v>125</v>
      </c>
    </row>
    <row r="211" spans="1:13" ht="21" customHeight="1">
      <c r="A211" s="50">
        <v>209</v>
      </c>
      <c r="B211" s="94">
        <v>193</v>
      </c>
      <c r="C211" s="102">
        <v>18</v>
      </c>
      <c r="D211" s="96" t="s">
        <v>1139</v>
      </c>
      <c r="E211" s="97" t="s">
        <v>1163</v>
      </c>
      <c r="F211" s="98">
        <v>29279</v>
      </c>
      <c r="G211" s="99" t="s">
        <v>1164</v>
      </c>
      <c r="H211" s="100" t="s">
        <v>1165</v>
      </c>
      <c r="I211" s="101" t="str">
        <f t="shared" si="11"/>
        <v>小金井市</v>
      </c>
      <c r="J211" s="99" t="s">
        <v>1166</v>
      </c>
      <c r="K211" s="100" t="s">
        <v>1167</v>
      </c>
      <c r="L211" s="99">
        <f t="shared" si="9"/>
        <v>46</v>
      </c>
    </row>
    <row r="212" spans="1:13" ht="21" customHeight="1">
      <c r="A212" s="50">
        <v>210</v>
      </c>
      <c r="B212" s="94">
        <v>194</v>
      </c>
      <c r="C212" s="102">
        <v>18</v>
      </c>
      <c r="D212" s="96" t="s">
        <v>1139</v>
      </c>
      <c r="E212" s="97" t="s">
        <v>137</v>
      </c>
      <c r="F212" s="98">
        <v>35979</v>
      </c>
      <c r="G212" s="99" t="s">
        <v>1168</v>
      </c>
      <c r="H212" s="100" t="s">
        <v>1169</v>
      </c>
      <c r="I212" s="101" t="str">
        <f t="shared" si="11"/>
        <v>小金井市</v>
      </c>
      <c r="J212" s="99" t="s">
        <v>1170</v>
      </c>
      <c r="K212" s="100" t="s">
        <v>1171</v>
      </c>
      <c r="L212" s="99">
        <f t="shared" si="9"/>
        <v>27</v>
      </c>
    </row>
    <row r="213" spans="1:13" ht="21" customHeight="1">
      <c r="A213" s="50">
        <v>211</v>
      </c>
      <c r="B213" s="94">
        <v>195</v>
      </c>
      <c r="C213" s="102">
        <v>18</v>
      </c>
      <c r="D213" s="96" t="s">
        <v>1139</v>
      </c>
      <c r="E213" s="97" t="s">
        <v>1172</v>
      </c>
      <c r="F213" s="98">
        <v>33105</v>
      </c>
      <c r="G213" s="99" t="s">
        <v>1146</v>
      </c>
      <c r="H213" s="100" t="s">
        <v>1173</v>
      </c>
      <c r="I213" s="101" t="str">
        <f t="shared" si="11"/>
        <v>小金井市</v>
      </c>
      <c r="J213" s="99" t="s">
        <v>1174</v>
      </c>
      <c r="K213" s="100" t="s">
        <v>1175</v>
      </c>
      <c r="L213" s="99">
        <f t="shared" si="9"/>
        <v>35</v>
      </c>
      <c r="M213" s="63"/>
    </row>
    <row r="214" spans="1:13" ht="24" customHeight="1">
      <c r="A214" s="50">
        <v>212</v>
      </c>
      <c r="B214" s="94">
        <v>724</v>
      </c>
      <c r="C214" s="95" t="s">
        <v>1176</v>
      </c>
      <c r="D214" s="96" t="s">
        <v>1139</v>
      </c>
      <c r="E214" s="97" t="s">
        <v>1177</v>
      </c>
      <c r="F214" s="98">
        <v>27252</v>
      </c>
      <c r="G214" s="99" t="s">
        <v>446</v>
      </c>
      <c r="H214" s="100" t="s">
        <v>1178</v>
      </c>
      <c r="I214" s="101" t="str">
        <f t="shared" si="10"/>
        <v>杉並区</v>
      </c>
      <c r="J214" s="99" t="s">
        <v>1179</v>
      </c>
      <c r="K214" s="97" t="s">
        <v>1180</v>
      </c>
      <c r="L214" s="99">
        <f>DATEDIF(F214,M$2,"y")</f>
        <v>51</v>
      </c>
      <c r="M214" s="66"/>
    </row>
    <row r="215" spans="1:13" ht="21" customHeight="1">
      <c r="A215" s="50">
        <v>213</v>
      </c>
      <c r="B215" s="94">
        <v>196</v>
      </c>
      <c r="C215" s="102">
        <v>19</v>
      </c>
      <c r="D215" s="96" t="s">
        <v>1181</v>
      </c>
      <c r="E215" s="97" t="s">
        <v>1182</v>
      </c>
      <c r="F215" s="98">
        <v>15361</v>
      </c>
      <c r="G215" s="99" t="s">
        <v>1183</v>
      </c>
      <c r="H215" s="100" t="s">
        <v>1184</v>
      </c>
      <c r="I215" s="101" t="str">
        <f t="shared" si="10"/>
        <v>国分寺</v>
      </c>
      <c r="J215" s="99" t="s">
        <v>1185</v>
      </c>
      <c r="K215" s="100" t="s">
        <v>1186</v>
      </c>
      <c r="L215" s="99">
        <f t="shared" ref="L215:L289" si="12">DATEDIF(F215,M$2,"y")</f>
        <v>84</v>
      </c>
    </row>
    <row r="216" spans="1:13" ht="21" customHeight="1">
      <c r="A216" s="50">
        <v>214</v>
      </c>
      <c r="B216" s="94">
        <v>197</v>
      </c>
      <c r="C216" s="102">
        <v>19</v>
      </c>
      <c r="D216" s="96" t="s">
        <v>1181</v>
      </c>
      <c r="E216" s="97" t="s">
        <v>1187</v>
      </c>
      <c r="F216" s="98">
        <v>18185</v>
      </c>
      <c r="G216" s="99" t="s">
        <v>1188</v>
      </c>
      <c r="H216" s="100" t="s">
        <v>1189</v>
      </c>
      <c r="I216" s="101" t="str">
        <f t="shared" si="10"/>
        <v>国分寺</v>
      </c>
      <c r="J216" s="99" t="s">
        <v>1190</v>
      </c>
      <c r="K216" s="100" t="s">
        <v>1191</v>
      </c>
      <c r="L216" s="99">
        <f t="shared" si="12"/>
        <v>76</v>
      </c>
      <c r="M216" s="63" t="s">
        <v>125</v>
      </c>
    </row>
    <row r="217" spans="1:13" ht="21" customHeight="1">
      <c r="A217" s="50">
        <v>215</v>
      </c>
      <c r="B217" s="94">
        <v>198</v>
      </c>
      <c r="C217" s="102">
        <v>20</v>
      </c>
      <c r="D217" s="96" t="s">
        <v>1192</v>
      </c>
      <c r="E217" s="97" t="s">
        <v>1193</v>
      </c>
      <c r="F217" s="98">
        <v>15767</v>
      </c>
      <c r="G217" s="99" t="s">
        <v>1194</v>
      </c>
      <c r="H217" s="100" t="s">
        <v>1195</v>
      </c>
      <c r="I217" s="101" t="str">
        <f t="shared" si="10"/>
        <v>小平市</v>
      </c>
      <c r="J217" s="99" t="s">
        <v>1196</v>
      </c>
      <c r="K217" s="100" t="s">
        <v>1197</v>
      </c>
      <c r="L217" s="99">
        <f t="shared" si="12"/>
        <v>83</v>
      </c>
      <c r="M217" s="57" t="s">
        <v>529</v>
      </c>
    </row>
    <row r="218" spans="1:13" ht="21" customHeight="1">
      <c r="A218" s="50">
        <v>216</v>
      </c>
      <c r="B218" s="94">
        <v>199</v>
      </c>
      <c r="C218" s="102">
        <v>20</v>
      </c>
      <c r="D218" s="96" t="s">
        <v>1192</v>
      </c>
      <c r="E218" s="97" t="s">
        <v>1198</v>
      </c>
      <c r="F218" s="98">
        <v>16841</v>
      </c>
      <c r="G218" s="99" t="s">
        <v>1199</v>
      </c>
      <c r="H218" s="100" t="s">
        <v>1200</v>
      </c>
      <c r="I218" s="101" t="str">
        <f t="shared" si="10"/>
        <v>小平市</v>
      </c>
      <c r="J218" s="99" t="s">
        <v>1201</v>
      </c>
      <c r="K218" s="100" t="s">
        <v>1202</v>
      </c>
      <c r="L218" s="99">
        <f t="shared" si="12"/>
        <v>80</v>
      </c>
    </row>
    <row r="219" spans="1:13" ht="21" customHeight="1">
      <c r="A219" s="50">
        <v>217</v>
      </c>
      <c r="B219" s="94">
        <v>200</v>
      </c>
      <c r="C219" s="102">
        <v>20</v>
      </c>
      <c r="D219" s="96" t="s">
        <v>1192</v>
      </c>
      <c r="E219" s="97" t="s">
        <v>1203</v>
      </c>
      <c r="F219" s="98">
        <v>15519</v>
      </c>
      <c r="G219" s="99" t="s">
        <v>1204</v>
      </c>
      <c r="H219" s="100" t="s">
        <v>1205</v>
      </c>
      <c r="I219" s="101" t="str">
        <f t="shared" si="10"/>
        <v>国分寺</v>
      </c>
      <c r="J219" s="99" t="s">
        <v>1206</v>
      </c>
      <c r="K219" s="100" t="s">
        <v>1207</v>
      </c>
      <c r="L219" s="99">
        <f t="shared" si="12"/>
        <v>83</v>
      </c>
    </row>
    <row r="220" spans="1:13" ht="21" customHeight="1">
      <c r="A220" s="50">
        <v>218</v>
      </c>
      <c r="B220" s="94">
        <v>201</v>
      </c>
      <c r="C220" s="102">
        <v>20</v>
      </c>
      <c r="D220" s="96" t="s">
        <v>1192</v>
      </c>
      <c r="E220" s="97" t="s">
        <v>1208</v>
      </c>
      <c r="F220" s="98">
        <v>24995</v>
      </c>
      <c r="G220" s="99" t="s">
        <v>1199</v>
      </c>
      <c r="H220" s="100" t="s">
        <v>1209</v>
      </c>
      <c r="I220" s="101" t="str">
        <f t="shared" si="10"/>
        <v>小平市</v>
      </c>
      <c r="J220" s="99" t="s">
        <v>1210</v>
      </c>
      <c r="K220" s="100" t="s">
        <v>1211</v>
      </c>
      <c r="L220" s="99">
        <f t="shared" si="12"/>
        <v>57</v>
      </c>
    </row>
    <row r="221" spans="1:13" ht="21" customHeight="1">
      <c r="A221" s="50">
        <v>219</v>
      </c>
      <c r="B221" s="94">
        <v>202</v>
      </c>
      <c r="C221" s="102">
        <v>20</v>
      </c>
      <c r="D221" s="96" t="s">
        <v>1192</v>
      </c>
      <c r="E221" s="97" t="s">
        <v>1212</v>
      </c>
      <c r="F221" s="98">
        <v>27180</v>
      </c>
      <c r="G221" s="99" t="s">
        <v>1213</v>
      </c>
      <c r="H221" s="100" t="s">
        <v>1214</v>
      </c>
      <c r="I221" s="101" t="str">
        <f t="shared" si="10"/>
        <v>練馬区</v>
      </c>
      <c r="J221" s="99" t="s">
        <v>1215</v>
      </c>
      <c r="K221" s="100" t="s">
        <v>1216</v>
      </c>
      <c r="L221" s="99">
        <f t="shared" si="12"/>
        <v>51</v>
      </c>
    </row>
    <row r="222" spans="1:13" ht="21" customHeight="1">
      <c r="A222" s="50">
        <v>220</v>
      </c>
      <c r="B222" s="94">
        <v>203</v>
      </c>
      <c r="C222" s="102">
        <v>20</v>
      </c>
      <c r="D222" s="96" t="s">
        <v>1192</v>
      </c>
      <c r="E222" s="97" t="s">
        <v>1217</v>
      </c>
      <c r="F222" s="98">
        <v>25316</v>
      </c>
      <c r="G222" s="99" t="s">
        <v>1218</v>
      </c>
      <c r="H222" s="100" t="s">
        <v>1219</v>
      </c>
      <c r="I222" s="101" t="str">
        <f t="shared" si="10"/>
        <v>小平市</v>
      </c>
      <c r="J222" s="99" t="s">
        <v>1220</v>
      </c>
      <c r="K222" s="100" t="s">
        <v>1221</v>
      </c>
      <c r="L222" s="99">
        <f t="shared" si="12"/>
        <v>56</v>
      </c>
      <c r="M222" s="57" t="s">
        <v>592</v>
      </c>
    </row>
    <row r="223" spans="1:13" ht="21" customHeight="1">
      <c r="A223" s="50">
        <v>221</v>
      </c>
      <c r="B223" s="94">
        <v>204</v>
      </c>
      <c r="C223" s="102">
        <v>20</v>
      </c>
      <c r="D223" s="96" t="s">
        <v>1192</v>
      </c>
      <c r="E223" s="97" t="s">
        <v>1222</v>
      </c>
      <c r="F223" s="98">
        <v>25329</v>
      </c>
      <c r="G223" s="99" t="s">
        <v>1223</v>
      </c>
      <c r="H223" s="100" t="s">
        <v>1224</v>
      </c>
      <c r="I223" s="101" t="str">
        <f t="shared" si="10"/>
        <v>小平市</v>
      </c>
      <c r="J223" s="99" t="s">
        <v>1225</v>
      </c>
      <c r="K223" s="100" t="s">
        <v>1226</v>
      </c>
      <c r="L223" s="99">
        <f t="shared" si="12"/>
        <v>56</v>
      </c>
    </row>
    <row r="224" spans="1:13" ht="21" customHeight="1">
      <c r="A224" s="50">
        <v>222</v>
      </c>
      <c r="B224" s="94">
        <v>205</v>
      </c>
      <c r="C224" s="102">
        <v>20</v>
      </c>
      <c r="D224" s="96" t="s">
        <v>1192</v>
      </c>
      <c r="E224" s="97" t="s">
        <v>1227</v>
      </c>
      <c r="F224" s="98">
        <v>25494</v>
      </c>
      <c r="G224" s="99" t="s">
        <v>1228</v>
      </c>
      <c r="H224" s="100" t="s">
        <v>1229</v>
      </c>
      <c r="I224" s="101" t="str">
        <f t="shared" si="10"/>
        <v>小平市</v>
      </c>
      <c r="J224" s="99" t="s">
        <v>1230</v>
      </c>
      <c r="K224" s="100" t="s">
        <v>1231</v>
      </c>
      <c r="L224" s="99">
        <f t="shared" si="12"/>
        <v>56</v>
      </c>
    </row>
    <row r="225" spans="1:13" ht="21" customHeight="1">
      <c r="A225" s="50">
        <v>223</v>
      </c>
      <c r="B225" s="94">
        <v>206</v>
      </c>
      <c r="C225" s="102">
        <v>20</v>
      </c>
      <c r="D225" s="96" t="s">
        <v>1192</v>
      </c>
      <c r="E225" s="107" t="s">
        <v>1232</v>
      </c>
      <c r="F225" s="98">
        <v>18290</v>
      </c>
      <c r="G225" s="99" t="s">
        <v>1233</v>
      </c>
      <c r="H225" s="100" t="s">
        <v>1234</v>
      </c>
      <c r="I225" s="101" t="str">
        <f t="shared" si="10"/>
        <v>東村山</v>
      </c>
      <c r="J225" s="99" t="s">
        <v>1235</v>
      </c>
      <c r="K225" s="100" t="s">
        <v>1236</v>
      </c>
      <c r="L225" s="99">
        <f t="shared" si="12"/>
        <v>76</v>
      </c>
    </row>
    <row r="226" spans="1:13" ht="21" customHeight="1">
      <c r="A226" s="50">
        <v>224</v>
      </c>
      <c r="B226" s="94">
        <v>207</v>
      </c>
      <c r="C226" s="102">
        <v>20</v>
      </c>
      <c r="D226" s="96" t="s">
        <v>1192</v>
      </c>
      <c r="E226" s="107" t="s">
        <v>1237</v>
      </c>
      <c r="F226" s="98">
        <v>20522</v>
      </c>
      <c r="G226" s="99" t="s">
        <v>1238</v>
      </c>
      <c r="H226" s="100" t="s">
        <v>1239</v>
      </c>
      <c r="I226" s="101" t="str">
        <f t="shared" si="10"/>
        <v>小平市</v>
      </c>
      <c r="J226" s="99" t="s">
        <v>1240</v>
      </c>
      <c r="K226" s="100" t="s">
        <v>1241</v>
      </c>
      <c r="L226" s="99">
        <f t="shared" si="12"/>
        <v>70</v>
      </c>
    </row>
    <row r="227" spans="1:13" ht="21" customHeight="1">
      <c r="A227" s="50">
        <v>225</v>
      </c>
      <c r="B227" s="94">
        <v>208</v>
      </c>
      <c r="C227" s="102">
        <v>20</v>
      </c>
      <c r="D227" s="96" t="s">
        <v>1192</v>
      </c>
      <c r="E227" s="97" t="s">
        <v>1242</v>
      </c>
      <c r="F227" s="98">
        <v>21292</v>
      </c>
      <c r="G227" s="99" t="s">
        <v>1194</v>
      </c>
      <c r="H227" s="97" t="s">
        <v>1243</v>
      </c>
      <c r="I227" s="101" t="str">
        <f t="shared" si="10"/>
        <v>小平市</v>
      </c>
      <c r="J227" s="99" t="s">
        <v>1244</v>
      </c>
      <c r="K227" s="100" t="s">
        <v>1245</v>
      </c>
      <c r="L227" s="99">
        <f t="shared" si="12"/>
        <v>67</v>
      </c>
    </row>
    <row r="228" spans="1:13" ht="21" customHeight="1">
      <c r="A228" s="50">
        <v>226</v>
      </c>
      <c r="B228" s="94">
        <v>209</v>
      </c>
      <c r="C228" s="102">
        <v>20</v>
      </c>
      <c r="D228" s="96" t="s">
        <v>1192</v>
      </c>
      <c r="E228" s="97" t="s">
        <v>1246</v>
      </c>
      <c r="F228" s="98">
        <v>28378</v>
      </c>
      <c r="G228" s="99" t="s">
        <v>1247</v>
      </c>
      <c r="H228" s="100" t="s">
        <v>1248</v>
      </c>
      <c r="I228" s="101" t="str">
        <f t="shared" si="10"/>
        <v>小平市</v>
      </c>
      <c r="J228" s="99" t="s">
        <v>1249</v>
      </c>
      <c r="K228" s="100" t="s">
        <v>1250</v>
      </c>
      <c r="L228" s="99">
        <f t="shared" si="12"/>
        <v>48</v>
      </c>
    </row>
    <row r="229" spans="1:13" ht="21" customHeight="1">
      <c r="A229" s="50">
        <v>227</v>
      </c>
      <c r="B229" s="94">
        <v>210</v>
      </c>
      <c r="C229" s="102">
        <v>20</v>
      </c>
      <c r="D229" s="96" t="s">
        <v>1192</v>
      </c>
      <c r="E229" s="97" t="s">
        <v>1251</v>
      </c>
      <c r="F229" s="98">
        <v>27889</v>
      </c>
      <c r="G229" s="99" t="s">
        <v>1247</v>
      </c>
      <c r="H229" s="100" t="s">
        <v>1252</v>
      </c>
      <c r="I229" s="101" t="str">
        <f t="shared" si="10"/>
        <v>小平市</v>
      </c>
      <c r="J229" s="99" t="s">
        <v>1253</v>
      </c>
      <c r="K229" s="100" t="s">
        <v>1254</v>
      </c>
      <c r="L229" s="99">
        <f t="shared" si="12"/>
        <v>49</v>
      </c>
    </row>
    <row r="230" spans="1:13" ht="21" customHeight="1">
      <c r="A230" s="50">
        <v>228</v>
      </c>
      <c r="B230" s="94">
        <v>211</v>
      </c>
      <c r="C230" s="102">
        <v>20</v>
      </c>
      <c r="D230" s="96" t="s">
        <v>1192</v>
      </c>
      <c r="E230" s="97" t="s">
        <v>1255</v>
      </c>
      <c r="F230" s="98">
        <v>31289</v>
      </c>
      <c r="G230" s="99" t="s">
        <v>172</v>
      </c>
      <c r="H230" s="100" t="s">
        <v>1256</v>
      </c>
      <c r="I230" s="101" t="str">
        <f t="shared" si="10"/>
        <v>小平市</v>
      </c>
      <c r="J230" s="99" t="s">
        <v>1257</v>
      </c>
      <c r="K230" s="100" t="s">
        <v>1258</v>
      </c>
      <c r="L230" s="99">
        <f t="shared" si="12"/>
        <v>40</v>
      </c>
    </row>
    <row r="231" spans="1:13" ht="21" customHeight="1">
      <c r="A231" s="50">
        <v>229</v>
      </c>
      <c r="B231" s="94">
        <v>212</v>
      </c>
      <c r="C231" s="102">
        <v>20</v>
      </c>
      <c r="D231" s="96" t="s">
        <v>1192</v>
      </c>
      <c r="E231" s="97" t="s">
        <v>1259</v>
      </c>
      <c r="F231" s="98">
        <v>20822</v>
      </c>
      <c r="G231" s="99" t="s">
        <v>1260</v>
      </c>
      <c r="H231" s="100" t="s">
        <v>1261</v>
      </c>
      <c r="I231" s="101" t="str">
        <f t="shared" si="10"/>
        <v>入間市</v>
      </c>
      <c r="J231" s="99" t="s">
        <v>1262</v>
      </c>
      <c r="K231" s="100" t="s">
        <v>1263</v>
      </c>
      <c r="L231" s="99">
        <f t="shared" si="12"/>
        <v>69</v>
      </c>
    </row>
    <row r="232" spans="1:13" ht="21" customHeight="1">
      <c r="A232" s="50">
        <v>230</v>
      </c>
      <c r="B232" s="94">
        <v>213</v>
      </c>
      <c r="C232" s="102">
        <v>20</v>
      </c>
      <c r="D232" s="96" t="s">
        <v>1192</v>
      </c>
      <c r="E232" s="97" t="s">
        <v>1264</v>
      </c>
      <c r="F232" s="98">
        <v>25756</v>
      </c>
      <c r="G232" s="99" t="s">
        <v>1265</v>
      </c>
      <c r="H232" s="100" t="s">
        <v>1266</v>
      </c>
      <c r="I232" s="101" t="str">
        <f t="shared" si="10"/>
        <v>東大和</v>
      </c>
      <c r="J232" s="99" t="s">
        <v>1267</v>
      </c>
      <c r="K232" s="100" t="s">
        <v>1268</v>
      </c>
      <c r="L232" s="99">
        <f t="shared" si="12"/>
        <v>55</v>
      </c>
    </row>
    <row r="233" spans="1:13" ht="21.75" customHeight="1">
      <c r="A233" s="50">
        <v>231</v>
      </c>
      <c r="B233" s="94">
        <v>701</v>
      </c>
      <c r="C233" s="95" t="s">
        <v>1269</v>
      </c>
      <c r="D233" s="96" t="s">
        <v>1192</v>
      </c>
      <c r="E233" s="97" t="s">
        <v>1270</v>
      </c>
      <c r="F233" s="98">
        <v>29793</v>
      </c>
      <c r="G233" s="99" t="s">
        <v>177</v>
      </c>
      <c r="H233" s="100" t="s">
        <v>1271</v>
      </c>
      <c r="I233" s="101" t="str">
        <f t="shared" si="10"/>
        <v>小平市</v>
      </c>
      <c r="J233" s="99" t="s">
        <v>1272</v>
      </c>
      <c r="K233" s="97" t="s">
        <v>1273</v>
      </c>
      <c r="L233" s="99">
        <f>DATEDIF(F233,M$2,"y")</f>
        <v>44</v>
      </c>
      <c r="M233" s="66"/>
    </row>
    <row r="234" spans="1:13" ht="24" customHeight="1">
      <c r="A234" s="50">
        <v>232</v>
      </c>
      <c r="B234" s="94">
        <v>726</v>
      </c>
      <c r="C234" s="95" t="s">
        <v>1269</v>
      </c>
      <c r="D234" s="96" t="s">
        <v>1192</v>
      </c>
      <c r="E234" s="97" t="s">
        <v>140</v>
      </c>
      <c r="F234" s="98">
        <v>28710</v>
      </c>
      <c r="G234" s="99" t="s">
        <v>1218</v>
      </c>
      <c r="H234" s="100" t="s">
        <v>1274</v>
      </c>
      <c r="I234" s="101" t="str">
        <f t="shared" si="10"/>
        <v>小平市</v>
      </c>
      <c r="J234" s="99" t="s">
        <v>1275</v>
      </c>
      <c r="K234" s="97" t="s">
        <v>1276</v>
      </c>
      <c r="L234" s="99">
        <f>DATEDIF(F234,M$2,"y")</f>
        <v>47</v>
      </c>
      <c r="M234" s="67"/>
    </row>
    <row r="235" spans="1:13" ht="21" customHeight="1">
      <c r="A235" s="50">
        <v>233</v>
      </c>
      <c r="B235" s="94">
        <v>214</v>
      </c>
      <c r="C235" s="102">
        <v>21</v>
      </c>
      <c r="D235" s="96" t="s">
        <v>1277</v>
      </c>
      <c r="E235" s="97" t="s">
        <v>1278</v>
      </c>
      <c r="F235" s="98">
        <v>22742</v>
      </c>
      <c r="G235" s="99" t="s">
        <v>1279</v>
      </c>
      <c r="H235" s="100" t="s">
        <v>1280</v>
      </c>
      <c r="I235" s="101" t="str">
        <f t="shared" si="10"/>
        <v>品川区</v>
      </c>
      <c r="J235" s="99" t="s">
        <v>1281</v>
      </c>
      <c r="K235" s="100" t="s">
        <v>1282</v>
      </c>
      <c r="L235" s="99">
        <f t="shared" si="12"/>
        <v>63</v>
      </c>
      <c r="M235" s="57" t="s">
        <v>125</v>
      </c>
    </row>
    <row r="236" spans="1:13" ht="21" customHeight="1">
      <c r="A236" s="50">
        <v>234</v>
      </c>
      <c r="B236" s="94">
        <v>215</v>
      </c>
      <c r="C236" s="102">
        <v>21</v>
      </c>
      <c r="D236" s="96" t="s">
        <v>1277</v>
      </c>
      <c r="E236" s="97" t="s">
        <v>1283</v>
      </c>
      <c r="F236" s="98">
        <v>17024</v>
      </c>
      <c r="G236" s="99" t="s">
        <v>827</v>
      </c>
      <c r="H236" s="100" t="s">
        <v>1284</v>
      </c>
      <c r="I236" s="101" t="str">
        <f t="shared" si="10"/>
        <v>品川区</v>
      </c>
      <c r="J236" s="99" t="s">
        <v>1285</v>
      </c>
      <c r="K236" s="100" t="s">
        <v>1286</v>
      </c>
      <c r="L236" s="99">
        <f t="shared" si="12"/>
        <v>79</v>
      </c>
    </row>
    <row r="237" spans="1:13" ht="21" customHeight="1">
      <c r="A237" s="50">
        <v>235</v>
      </c>
      <c r="B237" s="94">
        <v>216</v>
      </c>
      <c r="C237" s="102">
        <v>21</v>
      </c>
      <c r="D237" s="96" t="s">
        <v>1277</v>
      </c>
      <c r="E237" s="97" t="s">
        <v>1287</v>
      </c>
      <c r="F237" s="98">
        <v>16297</v>
      </c>
      <c r="G237" s="99" t="s">
        <v>1288</v>
      </c>
      <c r="H237" s="100" t="s">
        <v>1289</v>
      </c>
      <c r="I237" s="101" t="str">
        <f t="shared" si="10"/>
        <v>品川区</v>
      </c>
      <c r="J237" s="99" t="s">
        <v>1290</v>
      </c>
      <c r="K237" s="100" t="s">
        <v>1291</v>
      </c>
      <c r="L237" s="99">
        <f t="shared" si="12"/>
        <v>81</v>
      </c>
    </row>
    <row r="238" spans="1:13" ht="21" customHeight="1">
      <c r="A238" s="50">
        <v>236</v>
      </c>
      <c r="B238" s="94">
        <v>217</v>
      </c>
      <c r="C238" s="102">
        <v>21</v>
      </c>
      <c r="D238" s="96" t="s">
        <v>1277</v>
      </c>
      <c r="E238" s="97" t="s">
        <v>1292</v>
      </c>
      <c r="F238" s="98">
        <v>16552</v>
      </c>
      <c r="G238" s="99" t="s">
        <v>1293</v>
      </c>
      <c r="H238" s="100" t="s">
        <v>1294</v>
      </c>
      <c r="I238" s="101" t="str">
        <f t="shared" si="10"/>
        <v>目黒区</v>
      </c>
      <c r="J238" s="99" t="s">
        <v>1295</v>
      </c>
      <c r="K238" s="100" t="s">
        <v>1296</v>
      </c>
      <c r="L238" s="99">
        <f t="shared" si="12"/>
        <v>80</v>
      </c>
    </row>
    <row r="239" spans="1:13" ht="21" customHeight="1">
      <c r="A239" s="50">
        <v>237</v>
      </c>
      <c r="B239" s="94">
        <v>218</v>
      </c>
      <c r="C239" s="95" t="s">
        <v>1297</v>
      </c>
      <c r="D239" s="96" t="s">
        <v>1277</v>
      </c>
      <c r="E239" s="97" t="s">
        <v>1298</v>
      </c>
      <c r="F239" s="98">
        <v>17808</v>
      </c>
      <c r="G239" s="99" t="s">
        <v>1299</v>
      </c>
      <c r="H239" s="100" t="s">
        <v>1300</v>
      </c>
      <c r="I239" s="101" t="str">
        <f t="shared" si="10"/>
        <v>品川区</v>
      </c>
      <c r="J239" s="99" t="s">
        <v>1301</v>
      </c>
      <c r="K239" s="99"/>
      <c r="L239" s="99">
        <f t="shared" si="12"/>
        <v>77</v>
      </c>
      <c r="M239" s="63"/>
    </row>
    <row r="240" spans="1:13" ht="21" customHeight="1">
      <c r="A240" s="50">
        <v>238</v>
      </c>
      <c r="B240" s="94">
        <v>692</v>
      </c>
      <c r="C240" s="102">
        <v>21</v>
      </c>
      <c r="D240" s="96" t="s">
        <v>1277</v>
      </c>
      <c r="E240" s="97" t="s">
        <v>1302</v>
      </c>
      <c r="F240" s="98">
        <v>20557</v>
      </c>
      <c r="G240" s="99" t="s">
        <v>1303</v>
      </c>
      <c r="H240" s="100" t="s">
        <v>1304</v>
      </c>
      <c r="I240" s="101" t="str">
        <f t="shared" si="10"/>
        <v>品川区</v>
      </c>
      <c r="J240" s="99" t="s">
        <v>1305</v>
      </c>
      <c r="K240" s="100" t="s">
        <v>1306</v>
      </c>
      <c r="L240" s="99">
        <f>DATEDIF(F240,M$2,"y")</f>
        <v>69</v>
      </c>
    </row>
    <row r="241" spans="1:15" ht="21" customHeight="1">
      <c r="A241" s="50">
        <v>239</v>
      </c>
      <c r="B241" s="94">
        <v>219</v>
      </c>
      <c r="C241" s="102">
        <v>22</v>
      </c>
      <c r="D241" s="96" t="s">
        <v>1307</v>
      </c>
      <c r="E241" s="97" t="s">
        <v>1308</v>
      </c>
      <c r="F241" s="98">
        <v>21146</v>
      </c>
      <c r="G241" s="99" t="s">
        <v>1309</v>
      </c>
      <c r="H241" s="100" t="s">
        <v>1310</v>
      </c>
      <c r="I241" s="101" t="str">
        <f t="shared" si="10"/>
        <v>渋谷区</v>
      </c>
      <c r="J241" s="99" t="s">
        <v>1311</v>
      </c>
      <c r="K241" s="100" t="s">
        <v>1312</v>
      </c>
      <c r="L241" s="99">
        <f t="shared" si="12"/>
        <v>68</v>
      </c>
      <c r="M241" s="57" t="s">
        <v>125</v>
      </c>
    </row>
    <row r="242" spans="1:15" ht="21" customHeight="1">
      <c r="A242" s="50">
        <v>240</v>
      </c>
      <c r="B242" s="94">
        <v>220</v>
      </c>
      <c r="C242" s="102">
        <v>22</v>
      </c>
      <c r="D242" s="96" t="s">
        <v>1307</v>
      </c>
      <c r="E242" s="97" t="s">
        <v>1313</v>
      </c>
      <c r="F242" s="98">
        <v>17954</v>
      </c>
      <c r="G242" s="99" t="s">
        <v>1314</v>
      </c>
      <c r="H242" s="100" t="s">
        <v>1315</v>
      </c>
      <c r="I242" s="101" t="str">
        <f t="shared" si="10"/>
        <v>渋谷区</v>
      </c>
      <c r="J242" s="99" t="s">
        <v>1316</v>
      </c>
      <c r="K242" s="100" t="s">
        <v>1317</v>
      </c>
      <c r="L242" s="99">
        <f t="shared" si="12"/>
        <v>77</v>
      </c>
    </row>
    <row r="243" spans="1:15" ht="21" customHeight="1">
      <c r="A243" s="50">
        <v>241</v>
      </c>
      <c r="B243" s="94">
        <v>221</v>
      </c>
      <c r="C243" s="102">
        <v>22</v>
      </c>
      <c r="D243" s="96" t="s">
        <v>1307</v>
      </c>
      <c r="E243" s="97" t="s">
        <v>1318</v>
      </c>
      <c r="F243" s="98">
        <v>17087</v>
      </c>
      <c r="G243" s="99" t="s">
        <v>1319</v>
      </c>
      <c r="H243" s="100" t="s">
        <v>1320</v>
      </c>
      <c r="I243" s="101" t="str">
        <f t="shared" si="10"/>
        <v>中野区</v>
      </c>
      <c r="J243" s="99" t="s">
        <v>1321</v>
      </c>
      <c r="K243" s="100" t="s">
        <v>1322</v>
      </c>
      <c r="L243" s="99">
        <f t="shared" si="12"/>
        <v>79</v>
      </c>
    </row>
    <row r="244" spans="1:15" ht="21" customHeight="1">
      <c r="A244" s="50">
        <v>242</v>
      </c>
      <c r="B244" s="94">
        <v>222</v>
      </c>
      <c r="C244" s="102">
        <v>22</v>
      </c>
      <c r="D244" s="96" t="s">
        <v>1307</v>
      </c>
      <c r="E244" s="97" t="s">
        <v>1323</v>
      </c>
      <c r="F244" s="98">
        <v>19062</v>
      </c>
      <c r="G244" s="99" t="s">
        <v>1324</v>
      </c>
      <c r="H244" s="100" t="s">
        <v>1325</v>
      </c>
      <c r="I244" s="101" t="str">
        <f t="shared" si="10"/>
        <v>新宿区</v>
      </c>
      <c r="J244" s="99" t="s">
        <v>1326</v>
      </c>
      <c r="K244" s="100" t="s">
        <v>1327</v>
      </c>
      <c r="L244" s="99">
        <f t="shared" si="12"/>
        <v>74</v>
      </c>
      <c r="M244" s="65"/>
      <c r="O244" s="50" t="s">
        <v>1328</v>
      </c>
    </row>
    <row r="245" spans="1:15" s="53" customFormat="1" ht="21" customHeight="1">
      <c r="A245" s="50">
        <v>243</v>
      </c>
      <c r="B245" s="94">
        <v>224</v>
      </c>
      <c r="C245" s="102">
        <v>23</v>
      </c>
      <c r="D245" s="96" t="s">
        <v>1329</v>
      </c>
      <c r="E245" s="97" t="s">
        <v>1330</v>
      </c>
      <c r="F245" s="98">
        <v>22526</v>
      </c>
      <c r="G245" s="99" t="s">
        <v>1331</v>
      </c>
      <c r="H245" s="100" t="s">
        <v>1332</v>
      </c>
      <c r="I245" s="101" t="str">
        <f t="shared" si="10"/>
        <v>日野市</v>
      </c>
      <c r="J245" s="99" t="s">
        <v>1333</v>
      </c>
      <c r="K245" s="100" t="s">
        <v>1334</v>
      </c>
      <c r="L245" s="99">
        <f t="shared" si="12"/>
        <v>64</v>
      </c>
      <c r="M245" s="57"/>
      <c r="N245" s="50"/>
    </row>
    <row r="246" spans="1:15" s="53" customFormat="1" ht="21" customHeight="1">
      <c r="A246" s="50">
        <v>244</v>
      </c>
      <c r="B246" s="94">
        <v>225</v>
      </c>
      <c r="C246" s="102">
        <v>23</v>
      </c>
      <c r="D246" s="96" t="s">
        <v>1329</v>
      </c>
      <c r="E246" s="97" t="s">
        <v>1335</v>
      </c>
      <c r="F246" s="98">
        <v>23798</v>
      </c>
      <c r="G246" s="99" t="s">
        <v>1336</v>
      </c>
      <c r="H246" s="100" t="s">
        <v>1337</v>
      </c>
      <c r="I246" s="101" t="str">
        <f t="shared" si="10"/>
        <v>杉並区</v>
      </c>
      <c r="J246" s="99" t="s">
        <v>1338</v>
      </c>
      <c r="K246" s="100" t="s">
        <v>1339</v>
      </c>
      <c r="L246" s="99">
        <f t="shared" si="12"/>
        <v>61</v>
      </c>
      <c r="N246" s="50"/>
    </row>
    <row r="247" spans="1:15" s="53" customFormat="1" ht="21" customHeight="1">
      <c r="A247" s="50">
        <v>245</v>
      </c>
      <c r="B247" s="94">
        <v>226</v>
      </c>
      <c r="C247" s="102">
        <v>23</v>
      </c>
      <c r="D247" s="96" t="s">
        <v>1329</v>
      </c>
      <c r="E247" s="97" t="s">
        <v>1340</v>
      </c>
      <c r="F247" s="98">
        <v>24161</v>
      </c>
      <c r="G247" s="99" t="s">
        <v>1341</v>
      </c>
      <c r="H247" s="100" t="s">
        <v>1342</v>
      </c>
      <c r="I247" s="101" t="str">
        <f t="shared" si="10"/>
        <v>府中市</v>
      </c>
      <c r="J247" s="99" t="s">
        <v>1343</v>
      </c>
      <c r="K247" s="100" t="s">
        <v>1344</v>
      </c>
      <c r="L247" s="99">
        <f t="shared" si="12"/>
        <v>60</v>
      </c>
      <c r="M247" s="69"/>
      <c r="N247" s="50"/>
    </row>
    <row r="248" spans="1:15" s="53" customFormat="1" ht="21" customHeight="1">
      <c r="A248" s="50">
        <v>246</v>
      </c>
      <c r="B248" s="94">
        <v>227</v>
      </c>
      <c r="C248" s="102">
        <v>23</v>
      </c>
      <c r="D248" s="96" t="s">
        <v>1329</v>
      </c>
      <c r="E248" s="97" t="s">
        <v>1345</v>
      </c>
      <c r="F248" s="98">
        <v>24595</v>
      </c>
      <c r="G248" s="99" t="s">
        <v>497</v>
      </c>
      <c r="H248" s="100" t="s">
        <v>1346</v>
      </c>
      <c r="I248" s="101" t="str">
        <f t="shared" si="10"/>
        <v>稲城市</v>
      </c>
      <c r="J248" s="99" t="s">
        <v>1347</v>
      </c>
      <c r="K248" s="100" t="s">
        <v>1348</v>
      </c>
      <c r="L248" s="99">
        <f t="shared" si="12"/>
        <v>58</v>
      </c>
      <c r="M248" s="69" t="s">
        <v>125</v>
      </c>
      <c r="N248" s="50"/>
    </row>
    <row r="249" spans="1:15" s="53" customFormat="1" ht="21" customHeight="1">
      <c r="A249" s="50">
        <v>247</v>
      </c>
      <c r="B249" s="94">
        <v>228</v>
      </c>
      <c r="C249" s="102">
        <v>23</v>
      </c>
      <c r="D249" s="96" t="s">
        <v>1329</v>
      </c>
      <c r="E249" s="97" t="s">
        <v>1349</v>
      </c>
      <c r="F249" s="98">
        <v>25071</v>
      </c>
      <c r="G249" s="99" t="s">
        <v>502</v>
      </c>
      <c r="H249" s="100" t="s">
        <v>1350</v>
      </c>
      <c r="I249" s="101" t="str">
        <f t="shared" si="10"/>
        <v>稲城市</v>
      </c>
      <c r="J249" s="99" t="s">
        <v>1351</v>
      </c>
      <c r="K249" s="100" t="s">
        <v>1352</v>
      </c>
      <c r="L249" s="99">
        <f t="shared" si="12"/>
        <v>57</v>
      </c>
      <c r="M249" s="69"/>
      <c r="N249" s="50"/>
    </row>
    <row r="250" spans="1:15" s="53" customFormat="1" ht="21" customHeight="1">
      <c r="A250" s="50">
        <v>248</v>
      </c>
      <c r="B250" s="94">
        <v>229</v>
      </c>
      <c r="C250" s="102">
        <v>23</v>
      </c>
      <c r="D250" s="96" t="s">
        <v>1329</v>
      </c>
      <c r="E250" s="105" t="s">
        <v>1353</v>
      </c>
      <c r="F250" s="98">
        <v>34819</v>
      </c>
      <c r="G250" s="104" t="s">
        <v>502</v>
      </c>
      <c r="H250" s="105" t="s">
        <v>1350</v>
      </c>
      <c r="I250" s="101" t="str">
        <f t="shared" si="10"/>
        <v>稲城市</v>
      </c>
      <c r="J250" s="99" t="s">
        <v>1351</v>
      </c>
      <c r="K250" s="100" t="s">
        <v>1354</v>
      </c>
      <c r="L250" s="99">
        <f t="shared" si="12"/>
        <v>30</v>
      </c>
      <c r="M250" s="69"/>
      <c r="N250" s="50"/>
    </row>
    <row r="251" spans="1:15" s="53" customFormat="1" ht="21" customHeight="1">
      <c r="A251" s="50">
        <v>249</v>
      </c>
      <c r="B251" s="94">
        <v>230</v>
      </c>
      <c r="C251" s="102">
        <v>23</v>
      </c>
      <c r="D251" s="96" t="s">
        <v>1329</v>
      </c>
      <c r="E251" s="97" t="s">
        <v>1355</v>
      </c>
      <c r="F251" s="98">
        <v>33868</v>
      </c>
      <c r="G251" s="99" t="s">
        <v>502</v>
      </c>
      <c r="H251" s="100" t="s">
        <v>1350</v>
      </c>
      <c r="I251" s="101" t="str">
        <f t="shared" si="10"/>
        <v>稲城市</v>
      </c>
      <c r="J251" s="99" t="s">
        <v>1356</v>
      </c>
      <c r="K251" s="100" t="s">
        <v>1357</v>
      </c>
      <c r="L251" s="99">
        <f t="shared" si="12"/>
        <v>33</v>
      </c>
      <c r="M251" s="69"/>
      <c r="N251" s="50"/>
    </row>
    <row r="252" spans="1:15" s="53" customFormat="1" ht="21" customHeight="1">
      <c r="A252" s="50">
        <v>250</v>
      </c>
      <c r="B252" s="94">
        <v>231</v>
      </c>
      <c r="C252" s="102">
        <v>23</v>
      </c>
      <c r="D252" s="96" t="s">
        <v>1329</v>
      </c>
      <c r="E252" s="97" t="s">
        <v>1358</v>
      </c>
      <c r="F252" s="98">
        <v>34722</v>
      </c>
      <c r="G252" s="99" t="s">
        <v>1359</v>
      </c>
      <c r="H252" s="100" t="s">
        <v>1360</v>
      </c>
      <c r="I252" s="101" t="str">
        <f t="shared" si="10"/>
        <v>藤沢市</v>
      </c>
      <c r="J252" s="99" t="s">
        <v>1361</v>
      </c>
      <c r="K252" s="100" t="s">
        <v>1362</v>
      </c>
      <c r="L252" s="99">
        <f t="shared" si="12"/>
        <v>31</v>
      </c>
      <c r="M252" s="69"/>
      <c r="N252" s="50"/>
    </row>
    <row r="253" spans="1:15" s="53" customFormat="1" ht="21" customHeight="1">
      <c r="A253" s="50">
        <v>251</v>
      </c>
      <c r="B253" s="94">
        <v>232</v>
      </c>
      <c r="C253" s="102">
        <v>23</v>
      </c>
      <c r="D253" s="96" t="s">
        <v>1329</v>
      </c>
      <c r="E253" s="97" t="s">
        <v>1363</v>
      </c>
      <c r="F253" s="98">
        <v>28112</v>
      </c>
      <c r="G253" s="99" t="s">
        <v>1364</v>
      </c>
      <c r="H253" s="100" t="s">
        <v>1365</v>
      </c>
      <c r="I253" s="101" t="str">
        <f t="shared" si="10"/>
        <v>板橋区</v>
      </c>
      <c r="J253" s="99" t="s">
        <v>1366</v>
      </c>
      <c r="K253" s="100" t="s">
        <v>1367</v>
      </c>
      <c r="L253" s="99">
        <f t="shared" si="12"/>
        <v>49</v>
      </c>
      <c r="M253" s="69"/>
      <c r="N253" s="50"/>
    </row>
    <row r="254" spans="1:15" s="53" customFormat="1" ht="21" customHeight="1">
      <c r="A254" s="50">
        <v>252</v>
      </c>
      <c r="B254" s="94">
        <v>233</v>
      </c>
      <c r="C254" s="102">
        <v>23</v>
      </c>
      <c r="D254" s="96" t="s">
        <v>1329</v>
      </c>
      <c r="E254" s="97" t="s">
        <v>1368</v>
      </c>
      <c r="F254" s="98">
        <v>24059</v>
      </c>
      <c r="G254" s="99" t="s">
        <v>1369</v>
      </c>
      <c r="H254" s="100" t="s">
        <v>1370</v>
      </c>
      <c r="I254" s="101" t="str">
        <f t="shared" si="10"/>
        <v>江戸川</v>
      </c>
      <c r="J254" s="99" t="s">
        <v>1371</v>
      </c>
      <c r="K254" s="100" t="s">
        <v>1372</v>
      </c>
      <c r="L254" s="99">
        <f t="shared" si="12"/>
        <v>60</v>
      </c>
      <c r="M254" s="69"/>
      <c r="N254" s="50"/>
    </row>
    <row r="255" spans="1:15" s="53" customFormat="1" ht="21" customHeight="1">
      <c r="A255" s="50">
        <v>253</v>
      </c>
      <c r="B255" s="94">
        <v>234</v>
      </c>
      <c r="C255" s="102">
        <v>23</v>
      </c>
      <c r="D255" s="96" t="s">
        <v>1329</v>
      </c>
      <c r="E255" s="97" t="s">
        <v>1373</v>
      </c>
      <c r="F255" s="98">
        <v>32095</v>
      </c>
      <c r="G255" s="99" t="s">
        <v>1194</v>
      </c>
      <c r="H255" s="100" t="s">
        <v>1374</v>
      </c>
      <c r="I255" s="101" t="str">
        <f t="shared" si="10"/>
        <v>小平市</v>
      </c>
      <c r="J255" s="99" t="s">
        <v>1375</v>
      </c>
      <c r="K255" s="100" t="s">
        <v>1376</v>
      </c>
      <c r="L255" s="99">
        <f t="shared" si="12"/>
        <v>38</v>
      </c>
      <c r="M255" s="69"/>
      <c r="N255" s="50"/>
    </row>
    <row r="256" spans="1:15" ht="25.5">
      <c r="A256" s="50">
        <v>254</v>
      </c>
      <c r="B256" s="94">
        <v>236</v>
      </c>
      <c r="C256" s="102">
        <v>23</v>
      </c>
      <c r="D256" s="96" t="s">
        <v>1329</v>
      </c>
      <c r="E256" s="97" t="s">
        <v>1377</v>
      </c>
      <c r="F256" s="98">
        <v>31013</v>
      </c>
      <c r="G256" s="99" t="s">
        <v>1378</v>
      </c>
      <c r="H256" s="100" t="s">
        <v>1379</v>
      </c>
      <c r="I256" s="101" t="str">
        <f t="shared" si="10"/>
        <v>杉並区</v>
      </c>
      <c r="J256" s="99" t="s">
        <v>1380</v>
      </c>
      <c r="K256" s="100" t="s">
        <v>1381</v>
      </c>
      <c r="L256" s="99">
        <f t="shared" si="12"/>
        <v>41</v>
      </c>
    </row>
    <row r="257" spans="1:14" s="53" customFormat="1" ht="21" customHeight="1">
      <c r="A257" s="50">
        <v>255</v>
      </c>
      <c r="B257" s="94">
        <v>237</v>
      </c>
      <c r="C257" s="102">
        <v>23</v>
      </c>
      <c r="D257" s="96" t="s">
        <v>1329</v>
      </c>
      <c r="E257" s="97" t="s">
        <v>1382</v>
      </c>
      <c r="F257" s="98">
        <v>35822</v>
      </c>
      <c r="G257" s="99" t="s">
        <v>515</v>
      </c>
      <c r="H257" s="97" t="s">
        <v>1383</v>
      </c>
      <c r="I257" s="101" t="str">
        <f t="shared" si="10"/>
        <v>稲城市</v>
      </c>
      <c r="J257" s="99" t="s">
        <v>1384</v>
      </c>
      <c r="K257" s="97" t="s">
        <v>1385</v>
      </c>
      <c r="L257" s="99">
        <f t="shared" si="12"/>
        <v>28</v>
      </c>
      <c r="M257" s="69"/>
      <c r="N257" s="50"/>
    </row>
    <row r="258" spans="1:14" s="53" customFormat="1" ht="21" customHeight="1">
      <c r="A258" s="50">
        <v>256</v>
      </c>
      <c r="B258" s="94">
        <v>238</v>
      </c>
      <c r="C258" s="102">
        <v>23</v>
      </c>
      <c r="D258" s="96" t="s">
        <v>1329</v>
      </c>
      <c r="E258" s="97" t="s">
        <v>1386</v>
      </c>
      <c r="F258" s="98">
        <v>31094</v>
      </c>
      <c r="G258" s="99"/>
      <c r="H258" s="97" t="s">
        <v>1387</v>
      </c>
      <c r="I258" s="101" t="str">
        <f t="shared" si="10"/>
        <v>清瀬市</v>
      </c>
      <c r="J258" s="99" t="s">
        <v>1388</v>
      </c>
      <c r="K258" s="97" t="s">
        <v>1389</v>
      </c>
      <c r="L258" s="99">
        <f t="shared" si="12"/>
        <v>41</v>
      </c>
      <c r="M258" s="69"/>
      <c r="N258" s="50"/>
    </row>
    <row r="259" spans="1:14" s="53" customFormat="1" ht="21" customHeight="1">
      <c r="A259" s="50">
        <v>257</v>
      </c>
      <c r="B259" s="94">
        <v>239</v>
      </c>
      <c r="C259" s="102">
        <v>23</v>
      </c>
      <c r="D259" s="96" t="s">
        <v>1329</v>
      </c>
      <c r="E259" s="97" t="s">
        <v>1390</v>
      </c>
      <c r="F259" s="98">
        <v>22866</v>
      </c>
      <c r="G259" s="99" t="s">
        <v>1391</v>
      </c>
      <c r="H259" s="100" t="s">
        <v>1392</v>
      </c>
      <c r="I259" s="101" t="str">
        <f t="shared" si="10"/>
        <v>中野区</v>
      </c>
      <c r="J259" s="99" t="s">
        <v>1393</v>
      </c>
      <c r="K259" s="100" t="s">
        <v>1394</v>
      </c>
      <c r="L259" s="99">
        <f t="shared" si="12"/>
        <v>63</v>
      </c>
      <c r="M259" s="69"/>
      <c r="N259" s="50"/>
    </row>
    <row r="260" spans="1:14" s="53" customFormat="1" ht="21" customHeight="1">
      <c r="A260" s="50">
        <v>258</v>
      </c>
      <c r="B260" s="94">
        <v>240</v>
      </c>
      <c r="C260" s="102">
        <v>23</v>
      </c>
      <c r="D260" s="96" t="s">
        <v>1329</v>
      </c>
      <c r="E260" s="97" t="s">
        <v>1395</v>
      </c>
      <c r="F260" s="98">
        <v>25953</v>
      </c>
      <c r="G260" s="99" t="s">
        <v>1396</v>
      </c>
      <c r="H260" s="100" t="s">
        <v>1397</v>
      </c>
      <c r="I260" s="101" t="str">
        <f t="shared" ref="I260:I323" si="13">LEFT(H260,3)</f>
        <v>八王子</v>
      </c>
      <c r="J260" s="99" t="s">
        <v>1398</v>
      </c>
      <c r="K260" s="100" t="s">
        <v>1399</v>
      </c>
      <c r="L260" s="99">
        <f t="shared" si="12"/>
        <v>55</v>
      </c>
      <c r="M260" s="69"/>
      <c r="N260" s="50"/>
    </row>
    <row r="261" spans="1:14" s="53" customFormat="1" ht="21" customHeight="1">
      <c r="A261" s="50">
        <v>259</v>
      </c>
      <c r="B261" s="94">
        <v>241</v>
      </c>
      <c r="C261" s="102">
        <v>23</v>
      </c>
      <c r="D261" s="96" t="s">
        <v>1329</v>
      </c>
      <c r="E261" s="97" t="s">
        <v>1400</v>
      </c>
      <c r="F261" s="98">
        <v>31941</v>
      </c>
      <c r="G261" s="99" t="s">
        <v>1401</v>
      </c>
      <c r="H261" s="100" t="s">
        <v>1402</v>
      </c>
      <c r="I261" s="101" t="str">
        <f t="shared" si="13"/>
        <v>多摩市</v>
      </c>
      <c r="J261" s="99" t="s">
        <v>1403</v>
      </c>
      <c r="K261" s="100" t="s">
        <v>1404</v>
      </c>
      <c r="L261" s="99">
        <f t="shared" si="12"/>
        <v>38</v>
      </c>
      <c r="M261" s="69"/>
      <c r="N261" s="50"/>
    </row>
    <row r="262" spans="1:14" s="53" customFormat="1" ht="21" customHeight="1">
      <c r="A262" s="50">
        <v>260</v>
      </c>
      <c r="B262" s="94">
        <v>242</v>
      </c>
      <c r="C262" s="102">
        <v>23</v>
      </c>
      <c r="D262" s="96" t="s">
        <v>1329</v>
      </c>
      <c r="E262" s="97" t="s">
        <v>1405</v>
      </c>
      <c r="F262" s="98">
        <v>31970</v>
      </c>
      <c r="G262" s="99" t="s">
        <v>1406</v>
      </c>
      <c r="H262" s="100" t="s">
        <v>1407</v>
      </c>
      <c r="I262" s="101" t="str">
        <f t="shared" si="13"/>
        <v>川崎市</v>
      </c>
      <c r="J262" s="99" t="s">
        <v>1408</v>
      </c>
      <c r="K262" s="100" t="s">
        <v>1409</v>
      </c>
      <c r="L262" s="99">
        <f t="shared" si="12"/>
        <v>38</v>
      </c>
      <c r="M262" s="69"/>
      <c r="N262" s="50"/>
    </row>
    <row r="263" spans="1:14" ht="21" customHeight="1">
      <c r="A263" s="50">
        <v>261</v>
      </c>
      <c r="B263" s="94">
        <v>667</v>
      </c>
      <c r="C263" s="95" t="s">
        <v>1410</v>
      </c>
      <c r="D263" s="96" t="s">
        <v>1329</v>
      </c>
      <c r="E263" s="97" t="s">
        <v>1411</v>
      </c>
      <c r="F263" s="98">
        <v>27680</v>
      </c>
      <c r="G263" s="99" t="s">
        <v>1412</v>
      </c>
      <c r="H263" s="100" t="s">
        <v>1413</v>
      </c>
      <c r="I263" s="101" t="str">
        <f t="shared" si="13"/>
        <v>さいた</v>
      </c>
      <c r="J263" s="99" t="s">
        <v>1414</v>
      </c>
      <c r="K263" s="100" t="s">
        <v>1415</v>
      </c>
      <c r="L263" s="99">
        <f>DATEDIF(F263,M$2,"y")</f>
        <v>50</v>
      </c>
    </row>
    <row r="264" spans="1:14" ht="21" customHeight="1">
      <c r="A264" s="50">
        <v>262</v>
      </c>
      <c r="B264" s="94">
        <v>668</v>
      </c>
      <c r="C264" s="95" t="s">
        <v>1410</v>
      </c>
      <c r="D264" s="96" t="s">
        <v>1329</v>
      </c>
      <c r="E264" s="97" t="s">
        <v>1416</v>
      </c>
      <c r="F264" s="98">
        <v>30011</v>
      </c>
      <c r="G264" s="99" t="s">
        <v>1417</v>
      </c>
      <c r="H264" s="100" t="s">
        <v>1418</v>
      </c>
      <c r="I264" s="101" t="str">
        <f t="shared" si="13"/>
        <v>世田谷</v>
      </c>
      <c r="J264" s="99" t="s">
        <v>1419</v>
      </c>
      <c r="K264" s="100" t="s">
        <v>1420</v>
      </c>
      <c r="L264" s="99">
        <f>DATEDIF(F264,M$2,"y")</f>
        <v>44</v>
      </c>
    </row>
    <row r="265" spans="1:14" ht="21" customHeight="1">
      <c r="A265" s="50">
        <v>263</v>
      </c>
      <c r="B265" s="94">
        <v>685</v>
      </c>
      <c r="C265" s="108" t="s">
        <v>1410</v>
      </c>
      <c r="D265" s="96" t="s">
        <v>1329</v>
      </c>
      <c r="E265" s="97" t="s">
        <v>1421</v>
      </c>
      <c r="F265" s="98">
        <v>34044</v>
      </c>
      <c r="G265" s="99" t="s">
        <v>1422</v>
      </c>
      <c r="H265" s="100" t="s">
        <v>1423</v>
      </c>
      <c r="I265" s="101" t="str">
        <f t="shared" si="13"/>
        <v>世田谷</v>
      </c>
      <c r="J265" s="99" t="s">
        <v>1424</v>
      </c>
      <c r="K265" s="100" t="s">
        <v>1425</v>
      </c>
      <c r="L265" s="99">
        <f>DATEDIF(F265,M$2,"y")</f>
        <v>33</v>
      </c>
    </row>
    <row r="266" spans="1:14" ht="21" customHeight="1">
      <c r="A266" s="50">
        <v>264</v>
      </c>
      <c r="B266" s="94">
        <v>686</v>
      </c>
      <c r="C266" s="108" t="s">
        <v>1410</v>
      </c>
      <c r="D266" s="96" t="s">
        <v>1329</v>
      </c>
      <c r="E266" s="97" t="s">
        <v>1426</v>
      </c>
      <c r="F266" s="98">
        <v>22688</v>
      </c>
      <c r="G266" s="99" t="s">
        <v>1427</v>
      </c>
      <c r="H266" s="100" t="s">
        <v>1428</v>
      </c>
      <c r="I266" s="101" t="str">
        <f t="shared" si="13"/>
        <v>練馬区</v>
      </c>
      <c r="J266" s="99"/>
      <c r="K266" s="100" t="s">
        <v>1429</v>
      </c>
      <c r="L266" s="99">
        <f>DATEDIF(F266,M$2,"y")</f>
        <v>64</v>
      </c>
    </row>
    <row r="267" spans="1:14" ht="21" customHeight="1">
      <c r="A267" s="50">
        <v>265</v>
      </c>
      <c r="B267" s="94">
        <v>658</v>
      </c>
      <c r="C267" s="102">
        <v>23</v>
      </c>
      <c r="D267" s="96" t="s">
        <v>1329</v>
      </c>
      <c r="E267" s="97" t="s">
        <v>1430</v>
      </c>
      <c r="F267" s="98">
        <v>28929</v>
      </c>
      <c r="G267" s="99" t="s">
        <v>1431</v>
      </c>
      <c r="H267" s="100" t="s">
        <v>1432</v>
      </c>
      <c r="I267" s="101" t="str">
        <f t="shared" si="13"/>
        <v>日野市</v>
      </c>
      <c r="J267" s="99" t="s">
        <v>1433</v>
      </c>
      <c r="K267" s="100" t="s">
        <v>1434</v>
      </c>
      <c r="L267" s="99">
        <f>DATEDIF(F267,M$2,"y")</f>
        <v>47</v>
      </c>
      <c r="M267" s="65"/>
    </row>
    <row r="268" spans="1:14" s="53" customFormat="1" ht="21" customHeight="1">
      <c r="A268" s="50">
        <v>266</v>
      </c>
      <c r="B268" s="94">
        <v>243</v>
      </c>
      <c r="C268" s="102">
        <v>24</v>
      </c>
      <c r="D268" s="96" t="s">
        <v>1435</v>
      </c>
      <c r="E268" s="97" t="s">
        <v>1436</v>
      </c>
      <c r="F268" s="98">
        <v>35440</v>
      </c>
      <c r="G268" s="99" t="s">
        <v>1437</v>
      </c>
      <c r="H268" s="97" t="s">
        <v>1438</v>
      </c>
      <c r="I268" s="101" t="str">
        <f t="shared" si="13"/>
        <v>草加市</v>
      </c>
      <c r="J268" s="99" t="s">
        <v>1439</v>
      </c>
      <c r="K268" s="100" t="s">
        <v>1440</v>
      </c>
      <c r="L268" s="99">
        <f t="shared" si="12"/>
        <v>29</v>
      </c>
      <c r="M268" s="69" t="s">
        <v>125</v>
      </c>
    </row>
    <row r="269" spans="1:14" s="53" customFormat="1" ht="21" customHeight="1">
      <c r="A269" s="50">
        <v>267</v>
      </c>
      <c r="B269" s="94">
        <v>244</v>
      </c>
      <c r="C269" s="102">
        <v>24</v>
      </c>
      <c r="D269" s="96" t="s">
        <v>1435</v>
      </c>
      <c r="E269" s="97" t="s">
        <v>1441</v>
      </c>
      <c r="F269" s="98">
        <v>35305</v>
      </c>
      <c r="G269" s="99" t="s">
        <v>1442</v>
      </c>
      <c r="H269" s="97" t="s">
        <v>1443</v>
      </c>
      <c r="I269" s="101" t="str">
        <f t="shared" si="13"/>
        <v>葛飾区</v>
      </c>
      <c r="J269" s="99" t="s">
        <v>1444</v>
      </c>
      <c r="K269" s="100" t="s">
        <v>1445</v>
      </c>
      <c r="L269" s="99">
        <f t="shared" si="12"/>
        <v>29</v>
      </c>
      <c r="M269" s="69"/>
    </row>
    <row r="270" spans="1:14" s="53" customFormat="1" ht="21" customHeight="1">
      <c r="A270" s="50">
        <v>268</v>
      </c>
      <c r="B270" s="94">
        <v>245</v>
      </c>
      <c r="C270" s="102">
        <v>24</v>
      </c>
      <c r="D270" s="96" t="s">
        <v>1435</v>
      </c>
      <c r="E270" s="97" t="s">
        <v>1446</v>
      </c>
      <c r="F270" s="98">
        <v>35469</v>
      </c>
      <c r="G270" s="99" t="s">
        <v>1447</v>
      </c>
      <c r="H270" s="97" t="s">
        <v>1448</v>
      </c>
      <c r="I270" s="101" t="str">
        <f t="shared" si="13"/>
        <v>野田市</v>
      </c>
      <c r="J270" s="99" t="s">
        <v>1449</v>
      </c>
      <c r="K270" s="100" t="s">
        <v>1450</v>
      </c>
      <c r="L270" s="99">
        <f t="shared" si="12"/>
        <v>29</v>
      </c>
      <c r="M270" s="69"/>
    </row>
    <row r="271" spans="1:14" s="53" customFormat="1" ht="21" customHeight="1">
      <c r="A271" s="50">
        <v>269</v>
      </c>
      <c r="B271" s="94">
        <v>744</v>
      </c>
      <c r="C271" s="102">
        <v>24</v>
      </c>
      <c r="D271" s="96" t="s">
        <v>1435</v>
      </c>
      <c r="E271" s="97" t="s">
        <v>1451</v>
      </c>
      <c r="F271" s="98">
        <v>35255</v>
      </c>
      <c r="G271" s="99" t="s">
        <v>1452</v>
      </c>
      <c r="H271" s="97" t="s">
        <v>1453</v>
      </c>
      <c r="I271" s="101" t="str">
        <f t="shared" si="13"/>
        <v>八街市</v>
      </c>
      <c r="J271" s="99" t="s">
        <v>1454</v>
      </c>
      <c r="K271" s="100" t="s">
        <v>1455</v>
      </c>
      <c r="L271" s="99">
        <f t="shared" si="12"/>
        <v>29</v>
      </c>
      <c r="M271" s="69"/>
    </row>
    <row r="272" spans="1:14" s="53" customFormat="1" ht="21" customHeight="1">
      <c r="A272" s="50">
        <v>270</v>
      </c>
      <c r="B272" s="94">
        <v>745</v>
      </c>
      <c r="C272" s="102">
        <v>24</v>
      </c>
      <c r="D272" s="96" t="s">
        <v>1435</v>
      </c>
      <c r="E272" s="97" t="s">
        <v>1456</v>
      </c>
      <c r="F272" s="98">
        <v>35423</v>
      </c>
      <c r="G272" s="99" t="s">
        <v>1457</v>
      </c>
      <c r="H272" s="97" t="s">
        <v>1458</v>
      </c>
      <c r="I272" s="101" t="str">
        <f t="shared" si="13"/>
        <v>葛飾区</v>
      </c>
      <c r="J272" s="99" t="s">
        <v>1459</v>
      </c>
      <c r="K272" s="100" t="s">
        <v>1460</v>
      </c>
      <c r="L272" s="99">
        <f t="shared" si="12"/>
        <v>29</v>
      </c>
      <c r="M272" s="69"/>
    </row>
    <row r="273" spans="1:13" s="53" customFormat="1" ht="21" customHeight="1">
      <c r="A273" s="50">
        <v>271</v>
      </c>
      <c r="B273" s="94">
        <v>746</v>
      </c>
      <c r="C273" s="102">
        <v>24</v>
      </c>
      <c r="D273" s="96" t="s">
        <v>1435</v>
      </c>
      <c r="E273" s="97" t="s">
        <v>1461</v>
      </c>
      <c r="F273" s="98">
        <v>35703</v>
      </c>
      <c r="G273" s="99" t="s">
        <v>1462</v>
      </c>
      <c r="H273" s="97" t="s">
        <v>1463</v>
      </c>
      <c r="I273" s="101" t="str">
        <f t="shared" si="13"/>
        <v>中野区</v>
      </c>
      <c r="J273" s="99" t="s">
        <v>1464</v>
      </c>
      <c r="K273" s="100" t="s">
        <v>1465</v>
      </c>
      <c r="L273" s="99">
        <f t="shared" si="12"/>
        <v>28</v>
      </c>
      <c r="M273" s="68"/>
    </row>
    <row r="274" spans="1:13" ht="21" customHeight="1">
      <c r="A274" s="50">
        <v>272</v>
      </c>
      <c r="B274" s="94">
        <v>276</v>
      </c>
      <c r="C274" s="102">
        <v>24</v>
      </c>
      <c r="D274" s="96" t="s">
        <v>1435</v>
      </c>
      <c r="E274" s="97" t="s">
        <v>1466</v>
      </c>
      <c r="F274" s="98">
        <v>34949</v>
      </c>
      <c r="G274" s="99" t="s">
        <v>1467</v>
      </c>
      <c r="H274" s="100" t="s">
        <v>1468</v>
      </c>
      <c r="I274" s="101" t="str">
        <f t="shared" si="13"/>
        <v>戸田市</v>
      </c>
      <c r="J274" s="99" t="s">
        <v>1469</v>
      </c>
      <c r="K274" s="100" t="s">
        <v>1470</v>
      </c>
      <c r="L274" s="99">
        <f>DATEDIF(F274,M$2,"y")</f>
        <v>30</v>
      </c>
    </row>
    <row r="275" spans="1:13" s="53" customFormat="1" ht="21" customHeight="1">
      <c r="A275" s="50">
        <v>273</v>
      </c>
      <c r="B275" s="94">
        <v>246</v>
      </c>
      <c r="C275" s="95" t="s">
        <v>1471</v>
      </c>
      <c r="D275" s="96" t="s">
        <v>1472</v>
      </c>
      <c r="E275" s="97" t="s">
        <v>1473</v>
      </c>
      <c r="F275" s="98">
        <v>17073</v>
      </c>
      <c r="G275" s="99" t="s">
        <v>1474</v>
      </c>
      <c r="H275" s="100" t="s">
        <v>1475</v>
      </c>
      <c r="I275" s="101" t="str">
        <f>LEFT(H275,4)</f>
        <v>世田谷区</v>
      </c>
      <c r="J275" s="99" t="s">
        <v>1476</v>
      </c>
      <c r="K275" s="100" t="s">
        <v>1477</v>
      </c>
      <c r="L275" s="99">
        <f t="shared" si="12"/>
        <v>79</v>
      </c>
      <c r="M275" s="69"/>
    </row>
    <row r="276" spans="1:13" s="53" customFormat="1" ht="21" customHeight="1">
      <c r="A276" s="50">
        <v>274</v>
      </c>
      <c r="B276" s="94">
        <v>248</v>
      </c>
      <c r="C276" s="95" t="s">
        <v>1471</v>
      </c>
      <c r="D276" s="96" t="s">
        <v>1472</v>
      </c>
      <c r="E276" s="97" t="s">
        <v>1478</v>
      </c>
      <c r="F276" s="98">
        <v>15766</v>
      </c>
      <c r="G276" s="99" t="s">
        <v>1479</v>
      </c>
      <c r="H276" s="100" t="s">
        <v>1480</v>
      </c>
      <c r="I276" s="101" t="str">
        <f t="shared" ref="I276:I280" si="14">LEFT(H276,4)</f>
        <v>世田谷区</v>
      </c>
      <c r="J276" s="99" t="s">
        <v>1481</v>
      </c>
      <c r="K276" s="100" t="s">
        <v>1482</v>
      </c>
      <c r="L276" s="99">
        <f t="shared" si="12"/>
        <v>83</v>
      </c>
      <c r="M276" s="69"/>
    </row>
    <row r="277" spans="1:13" s="53" customFormat="1" ht="21" customHeight="1">
      <c r="A277" s="50">
        <v>275</v>
      </c>
      <c r="B277" s="94">
        <v>249</v>
      </c>
      <c r="C277" s="95" t="s">
        <v>1471</v>
      </c>
      <c r="D277" s="96" t="s">
        <v>1472</v>
      </c>
      <c r="E277" s="97" t="s">
        <v>1483</v>
      </c>
      <c r="F277" s="98">
        <v>21544</v>
      </c>
      <c r="G277" s="99" t="s">
        <v>1484</v>
      </c>
      <c r="H277" s="100" t="s">
        <v>1485</v>
      </c>
      <c r="I277" s="101" t="str">
        <f t="shared" si="14"/>
        <v>世田谷区</v>
      </c>
      <c r="J277" s="99" t="s">
        <v>1486</v>
      </c>
      <c r="K277" s="100" t="s">
        <v>1487</v>
      </c>
      <c r="L277" s="99">
        <f t="shared" si="12"/>
        <v>67</v>
      </c>
      <c r="M277" s="69"/>
    </row>
    <row r="278" spans="1:13" s="53" customFormat="1" ht="21" customHeight="1">
      <c r="A278" s="50">
        <v>276</v>
      </c>
      <c r="B278" s="94">
        <v>250</v>
      </c>
      <c r="C278" s="95" t="s">
        <v>1471</v>
      </c>
      <c r="D278" s="96" t="s">
        <v>1472</v>
      </c>
      <c r="E278" s="97" t="s">
        <v>1488</v>
      </c>
      <c r="F278" s="98">
        <v>24788</v>
      </c>
      <c r="G278" s="99" t="s">
        <v>1489</v>
      </c>
      <c r="H278" s="100" t="s">
        <v>1490</v>
      </c>
      <c r="I278" s="101" t="str">
        <f t="shared" si="14"/>
        <v>世田谷区</v>
      </c>
      <c r="J278" s="99" t="s">
        <v>1491</v>
      </c>
      <c r="K278" s="100" t="s">
        <v>1492</v>
      </c>
      <c r="L278" s="99">
        <f t="shared" si="12"/>
        <v>58</v>
      </c>
      <c r="M278" s="69"/>
    </row>
    <row r="279" spans="1:13" s="53" customFormat="1" ht="21" customHeight="1">
      <c r="A279" s="50">
        <v>277</v>
      </c>
      <c r="B279" s="94">
        <v>251</v>
      </c>
      <c r="C279" s="95" t="s">
        <v>1471</v>
      </c>
      <c r="D279" s="96" t="s">
        <v>1472</v>
      </c>
      <c r="E279" s="97" t="s">
        <v>1493</v>
      </c>
      <c r="F279" s="98">
        <v>25570</v>
      </c>
      <c r="G279" s="99" t="s">
        <v>1494</v>
      </c>
      <c r="H279" s="100" t="s">
        <v>1495</v>
      </c>
      <c r="I279" s="101" t="str">
        <f t="shared" si="14"/>
        <v>世田谷区</v>
      </c>
      <c r="J279" s="99" t="s">
        <v>1496</v>
      </c>
      <c r="K279" s="100" t="s">
        <v>1497</v>
      </c>
      <c r="L279" s="99">
        <f t="shared" si="12"/>
        <v>56</v>
      </c>
      <c r="M279" s="69"/>
    </row>
    <row r="280" spans="1:13" ht="21" customHeight="1">
      <c r="A280" s="50">
        <v>278</v>
      </c>
      <c r="B280" s="94">
        <v>253</v>
      </c>
      <c r="C280" s="95" t="s">
        <v>1471</v>
      </c>
      <c r="D280" s="96" t="s">
        <v>1472</v>
      </c>
      <c r="E280" s="97" t="s">
        <v>1498</v>
      </c>
      <c r="F280" s="98">
        <v>18988</v>
      </c>
      <c r="G280" s="99" t="s">
        <v>1422</v>
      </c>
      <c r="H280" s="100" t="s">
        <v>1499</v>
      </c>
      <c r="I280" s="101" t="str">
        <f t="shared" si="14"/>
        <v>世田谷区</v>
      </c>
      <c r="J280" s="99" t="s">
        <v>1500</v>
      </c>
      <c r="K280" s="100" t="s">
        <v>1501</v>
      </c>
      <c r="L280" s="99">
        <f t="shared" si="12"/>
        <v>74</v>
      </c>
    </row>
    <row r="281" spans="1:13" ht="21" customHeight="1">
      <c r="A281" s="50">
        <v>279</v>
      </c>
      <c r="B281" s="94">
        <v>254</v>
      </c>
      <c r="C281" s="95" t="s">
        <v>1471</v>
      </c>
      <c r="D281" s="96" t="s">
        <v>1472</v>
      </c>
      <c r="E281" s="97" t="s">
        <v>1502</v>
      </c>
      <c r="F281" s="98">
        <v>17506</v>
      </c>
      <c r="G281" s="99" t="s">
        <v>1503</v>
      </c>
      <c r="H281" s="100" t="s">
        <v>1504</v>
      </c>
      <c r="I281" s="101" t="str">
        <f t="shared" si="13"/>
        <v>狛江市</v>
      </c>
      <c r="J281" s="99" t="s">
        <v>1505</v>
      </c>
      <c r="K281" s="100" t="s">
        <v>1506</v>
      </c>
      <c r="L281" s="99">
        <f t="shared" si="12"/>
        <v>78</v>
      </c>
    </row>
    <row r="282" spans="1:13" ht="21" customHeight="1">
      <c r="A282" s="50">
        <v>280</v>
      </c>
      <c r="B282" s="94">
        <v>255</v>
      </c>
      <c r="C282" s="95" t="s">
        <v>1471</v>
      </c>
      <c r="D282" s="96" t="s">
        <v>1472</v>
      </c>
      <c r="E282" s="97" t="s">
        <v>1507</v>
      </c>
      <c r="F282" s="98">
        <v>20008</v>
      </c>
      <c r="G282" s="99" t="s">
        <v>1508</v>
      </c>
      <c r="H282" s="100" t="s">
        <v>1509</v>
      </c>
      <c r="I282" s="101" t="str">
        <f t="shared" si="13"/>
        <v>狛江市</v>
      </c>
      <c r="J282" s="99" t="s">
        <v>1510</v>
      </c>
      <c r="K282" s="100" t="s">
        <v>1511</v>
      </c>
      <c r="L282" s="99">
        <f t="shared" si="12"/>
        <v>71</v>
      </c>
    </row>
    <row r="283" spans="1:13" ht="21" customHeight="1">
      <c r="A283" s="50">
        <v>281</v>
      </c>
      <c r="B283" s="94">
        <v>256</v>
      </c>
      <c r="C283" s="95" t="s">
        <v>1471</v>
      </c>
      <c r="D283" s="96" t="s">
        <v>1472</v>
      </c>
      <c r="E283" s="97" t="s">
        <v>1512</v>
      </c>
      <c r="F283" s="98">
        <v>18504</v>
      </c>
      <c r="G283" s="99" t="s">
        <v>1513</v>
      </c>
      <c r="H283" s="100" t="s">
        <v>1514</v>
      </c>
      <c r="I283" s="101" t="str">
        <f t="shared" si="13"/>
        <v>川崎市</v>
      </c>
      <c r="J283" s="99" t="s">
        <v>1515</v>
      </c>
      <c r="K283" s="100" t="s">
        <v>1516</v>
      </c>
      <c r="L283" s="99">
        <f t="shared" si="12"/>
        <v>75</v>
      </c>
    </row>
    <row r="284" spans="1:13" ht="21" customHeight="1">
      <c r="A284" s="50">
        <v>282</v>
      </c>
      <c r="B284" s="94">
        <v>257</v>
      </c>
      <c r="C284" s="95" t="s">
        <v>1471</v>
      </c>
      <c r="D284" s="96" t="s">
        <v>1472</v>
      </c>
      <c r="E284" s="97" t="s">
        <v>1517</v>
      </c>
      <c r="F284" s="98">
        <v>21553</v>
      </c>
      <c r="G284" s="99" t="s">
        <v>1518</v>
      </c>
      <c r="H284" s="100" t="s">
        <v>1519</v>
      </c>
      <c r="I284" s="101" t="str">
        <f>LEFT(H284,4)</f>
        <v>世田谷区</v>
      </c>
      <c r="J284" s="99" t="s">
        <v>1520</v>
      </c>
      <c r="K284" s="100" t="s">
        <v>1521</v>
      </c>
      <c r="L284" s="99">
        <f t="shared" si="12"/>
        <v>67</v>
      </c>
    </row>
    <row r="285" spans="1:13" ht="21" customHeight="1">
      <c r="A285" s="50">
        <v>283</v>
      </c>
      <c r="B285" s="94">
        <v>258</v>
      </c>
      <c r="C285" s="95" t="s">
        <v>1471</v>
      </c>
      <c r="D285" s="96" t="s">
        <v>1472</v>
      </c>
      <c r="E285" s="97" t="s">
        <v>1522</v>
      </c>
      <c r="F285" s="98">
        <v>25492</v>
      </c>
      <c r="G285" s="99" t="s">
        <v>1523</v>
      </c>
      <c r="H285" s="100" t="s">
        <v>1524</v>
      </c>
      <c r="I285" s="101" t="str">
        <f t="shared" si="13"/>
        <v>川崎市</v>
      </c>
      <c r="J285" s="99" t="s">
        <v>1525</v>
      </c>
      <c r="K285" s="100" t="s">
        <v>1526</v>
      </c>
      <c r="L285" s="99">
        <f t="shared" si="12"/>
        <v>56</v>
      </c>
    </row>
    <row r="286" spans="1:13" ht="21" customHeight="1">
      <c r="A286" s="50">
        <v>284</v>
      </c>
      <c r="B286" s="94">
        <v>259</v>
      </c>
      <c r="C286" s="95" t="s">
        <v>1471</v>
      </c>
      <c r="D286" s="96" t="s">
        <v>1472</v>
      </c>
      <c r="E286" s="97" t="s">
        <v>1527</v>
      </c>
      <c r="F286" s="98">
        <v>24518</v>
      </c>
      <c r="G286" s="99" t="s">
        <v>1528</v>
      </c>
      <c r="H286" s="100" t="s">
        <v>1529</v>
      </c>
      <c r="I286" s="101" t="str">
        <f>LEFT(H286,4)</f>
        <v>世田谷区</v>
      </c>
      <c r="J286" s="99" t="s">
        <v>1530</v>
      </c>
      <c r="K286" s="100" t="s">
        <v>1531</v>
      </c>
      <c r="L286" s="99">
        <f t="shared" si="12"/>
        <v>59</v>
      </c>
      <c r="M286" s="57" t="s">
        <v>125</v>
      </c>
    </row>
    <row r="287" spans="1:13" ht="21" customHeight="1">
      <c r="A287" s="50">
        <v>285</v>
      </c>
      <c r="B287" s="94">
        <v>260</v>
      </c>
      <c r="C287" s="95" t="s">
        <v>1471</v>
      </c>
      <c r="D287" s="96" t="s">
        <v>1472</v>
      </c>
      <c r="E287" s="97" t="s">
        <v>1532</v>
      </c>
      <c r="F287" s="98">
        <v>26979</v>
      </c>
      <c r="G287" s="99" t="s">
        <v>1533</v>
      </c>
      <c r="H287" s="100" t="s">
        <v>1534</v>
      </c>
      <c r="I287" s="101" t="str">
        <f t="shared" ref="I287:I295" si="15">LEFT(H287,4)</f>
        <v>世田谷区</v>
      </c>
      <c r="J287" s="99" t="s">
        <v>1535</v>
      </c>
      <c r="K287" s="100" t="s">
        <v>1536</v>
      </c>
      <c r="L287" s="99">
        <f t="shared" si="12"/>
        <v>52</v>
      </c>
    </row>
    <row r="288" spans="1:13" ht="21" customHeight="1">
      <c r="A288" s="50">
        <v>286</v>
      </c>
      <c r="B288" s="94">
        <v>261</v>
      </c>
      <c r="C288" s="95" t="s">
        <v>1471</v>
      </c>
      <c r="D288" s="96" t="s">
        <v>1472</v>
      </c>
      <c r="E288" s="97" t="s">
        <v>1537</v>
      </c>
      <c r="F288" s="98">
        <v>24732</v>
      </c>
      <c r="G288" s="99" t="s">
        <v>1479</v>
      </c>
      <c r="H288" s="100" t="s">
        <v>1538</v>
      </c>
      <c r="I288" s="101" t="str">
        <f t="shared" si="15"/>
        <v>世田谷区</v>
      </c>
      <c r="J288" s="99" t="s">
        <v>1539</v>
      </c>
      <c r="K288" s="100" t="s">
        <v>1540</v>
      </c>
      <c r="L288" s="99">
        <f t="shared" si="12"/>
        <v>58</v>
      </c>
    </row>
    <row r="289" spans="1:12" s="57" customFormat="1" ht="21" customHeight="1">
      <c r="A289" s="50">
        <v>287</v>
      </c>
      <c r="B289" s="94">
        <v>262</v>
      </c>
      <c r="C289" s="95" t="s">
        <v>1471</v>
      </c>
      <c r="D289" s="96" t="s">
        <v>1472</v>
      </c>
      <c r="E289" s="97" t="s">
        <v>1541</v>
      </c>
      <c r="F289" s="98">
        <v>24538</v>
      </c>
      <c r="G289" s="99" t="s">
        <v>1542</v>
      </c>
      <c r="H289" s="100" t="s">
        <v>1543</v>
      </c>
      <c r="I289" s="101" t="str">
        <f t="shared" si="15"/>
        <v>世田谷区</v>
      </c>
      <c r="J289" s="99" t="s">
        <v>1544</v>
      </c>
      <c r="K289" s="100" t="s">
        <v>1545</v>
      </c>
      <c r="L289" s="99">
        <f t="shared" si="12"/>
        <v>59</v>
      </c>
    </row>
    <row r="290" spans="1:12" s="57" customFormat="1" ht="21" customHeight="1">
      <c r="A290" s="50">
        <v>288</v>
      </c>
      <c r="B290" s="94">
        <v>263</v>
      </c>
      <c r="C290" s="95" t="s">
        <v>1471</v>
      </c>
      <c r="D290" s="96" t="s">
        <v>1472</v>
      </c>
      <c r="E290" s="97" t="s">
        <v>1546</v>
      </c>
      <c r="F290" s="98">
        <v>34659</v>
      </c>
      <c r="G290" s="99" t="s">
        <v>1528</v>
      </c>
      <c r="H290" s="100" t="s">
        <v>1529</v>
      </c>
      <c r="I290" s="101" t="str">
        <f t="shared" si="15"/>
        <v>世田谷区</v>
      </c>
      <c r="J290" s="99" t="s">
        <v>1530</v>
      </c>
      <c r="K290" s="100" t="s">
        <v>1547</v>
      </c>
      <c r="L290" s="99">
        <f t="shared" ref="L290:L382" si="16">DATEDIF(F290,M$2,"y")</f>
        <v>31</v>
      </c>
    </row>
    <row r="291" spans="1:12" s="57" customFormat="1" ht="21" customHeight="1">
      <c r="A291" s="50">
        <v>289</v>
      </c>
      <c r="B291" s="94">
        <v>264</v>
      </c>
      <c r="C291" s="95" t="s">
        <v>1471</v>
      </c>
      <c r="D291" s="96" t="s">
        <v>1472</v>
      </c>
      <c r="E291" s="97" t="s">
        <v>1548</v>
      </c>
      <c r="F291" s="98">
        <v>18419</v>
      </c>
      <c r="G291" s="99" t="s">
        <v>1549</v>
      </c>
      <c r="H291" s="100" t="s">
        <v>1550</v>
      </c>
      <c r="I291" s="101" t="str">
        <f t="shared" si="13"/>
        <v>川崎市</v>
      </c>
      <c r="J291" s="99" t="s">
        <v>1551</v>
      </c>
      <c r="K291" s="100" t="s">
        <v>1552</v>
      </c>
      <c r="L291" s="99">
        <f t="shared" si="16"/>
        <v>75</v>
      </c>
    </row>
    <row r="292" spans="1:12" s="57" customFormat="1" ht="21" customHeight="1">
      <c r="A292" s="50">
        <v>290</v>
      </c>
      <c r="B292" s="94">
        <v>265</v>
      </c>
      <c r="C292" s="95" t="s">
        <v>1471</v>
      </c>
      <c r="D292" s="96" t="s">
        <v>1472</v>
      </c>
      <c r="E292" s="97" t="s">
        <v>1553</v>
      </c>
      <c r="F292" s="98">
        <v>22733</v>
      </c>
      <c r="G292" s="99" t="s">
        <v>1518</v>
      </c>
      <c r="H292" s="100" t="s">
        <v>1554</v>
      </c>
      <c r="I292" s="101" t="str">
        <f t="shared" si="15"/>
        <v>世田谷区</v>
      </c>
      <c r="J292" s="99" t="s">
        <v>1555</v>
      </c>
      <c r="K292" s="100" t="s">
        <v>1556</v>
      </c>
      <c r="L292" s="99">
        <f t="shared" si="16"/>
        <v>64</v>
      </c>
    </row>
    <row r="293" spans="1:12" s="57" customFormat="1" ht="21" customHeight="1">
      <c r="A293" s="50">
        <v>291</v>
      </c>
      <c r="B293" s="94">
        <v>266</v>
      </c>
      <c r="C293" s="95" t="s">
        <v>1471</v>
      </c>
      <c r="D293" s="96" t="s">
        <v>1472</v>
      </c>
      <c r="E293" s="97" t="s">
        <v>1557</v>
      </c>
      <c r="F293" s="98">
        <v>26764</v>
      </c>
      <c r="G293" s="99" t="s">
        <v>1558</v>
      </c>
      <c r="H293" s="100" t="s">
        <v>1559</v>
      </c>
      <c r="I293" s="101" t="str">
        <f t="shared" si="15"/>
        <v>世田谷区</v>
      </c>
      <c r="J293" s="99" t="s">
        <v>1560</v>
      </c>
      <c r="K293" s="100" t="s">
        <v>1561</v>
      </c>
      <c r="L293" s="99">
        <f t="shared" si="16"/>
        <v>52</v>
      </c>
    </row>
    <row r="294" spans="1:12" s="57" customFormat="1" ht="21" customHeight="1">
      <c r="A294" s="50">
        <v>292</v>
      </c>
      <c r="B294" s="94">
        <v>267</v>
      </c>
      <c r="C294" s="95" t="s">
        <v>1471</v>
      </c>
      <c r="D294" s="96" t="s">
        <v>1472</v>
      </c>
      <c r="E294" s="97" t="s">
        <v>1562</v>
      </c>
      <c r="F294" s="98">
        <v>28856</v>
      </c>
      <c r="G294" s="99" t="s">
        <v>1563</v>
      </c>
      <c r="H294" s="100" t="s">
        <v>1564</v>
      </c>
      <c r="I294" s="101" t="str">
        <f t="shared" si="15"/>
        <v>世田谷区</v>
      </c>
      <c r="J294" s="99" t="s">
        <v>1565</v>
      </c>
      <c r="K294" s="100" t="s">
        <v>1566</v>
      </c>
      <c r="L294" s="99">
        <f t="shared" si="16"/>
        <v>47</v>
      </c>
    </row>
    <row r="295" spans="1:12" s="57" customFormat="1" ht="21" customHeight="1">
      <c r="A295" s="50">
        <v>293</v>
      </c>
      <c r="B295" s="94">
        <v>268</v>
      </c>
      <c r="C295" s="95" t="s">
        <v>1471</v>
      </c>
      <c r="D295" s="96" t="s">
        <v>1472</v>
      </c>
      <c r="E295" s="97" t="s">
        <v>1567</v>
      </c>
      <c r="F295" s="98">
        <v>27016</v>
      </c>
      <c r="G295" s="99" t="s">
        <v>1568</v>
      </c>
      <c r="H295" s="100" t="s">
        <v>1569</v>
      </c>
      <c r="I295" s="101" t="str">
        <f t="shared" si="15"/>
        <v>世田谷区</v>
      </c>
      <c r="J295" s="99" t="s">
        <v>1570</v>
      </c>
      <c r="K295" s="100" t="s">
        <v>1571</v>
      </c>
      <c r="L295" s="99">
        <f t="shared" si="16"/>
        <v>52</v>
      </c>
    </row>
    <row r="296" spans="1:12" s="57" customFormat="1" ht="21" customHeight="1">
      <c r="A296" s="50">
        <v>294</v>
      </c>
      <c r="B296" s="94">
        <v>269</v>
      </c>
      <c r="C296" s="95" t="s">
        <v>1471</v>
      </c>
      <c r="D296" s="96" t="s">
        <v>1472</v>
      </c>
      <c r="E296" s="97" t="s">
        <v>1572</v>
      </c>
      <c r="F296" s="98">
        <v>35131</v>
      </c>
      <c r="G296" s="99" t="s">
        <v>1573</v>
      </c>
      <c r="H296" s="100" t="s">
        <v>1574</v>
      </c>
      <c r="I296" s="101" t="str">
        <f t="shared" si="13"/>
        <v>川崎市</v>
      </c>
      <c r="J296" s="99" t="s">
        <v>1575</v>
      </c>
      <c r="K296" s="100" t="s">
        <v>1576</v>
      </c>
      <c r="L296" s="99">
        <f t="shared" si="16"/>
        <v>30</v>
      </c>
    </row>
    <row r="297" spans="1:12" s="57" customFormat="1" ht="21" customHeight="1">
      <c r="A297" s="50">
        <v>295</v>
      </c>
      <c r="B297" s="94">
        <v>270</v>
      </c>
      <c r="C297" s="95" t="s">
        <v>1471</v>
      </c>
      <c r="D297" s="96" t="s">
        <v>1472</v>
      </c>
      <c r="E297" s="97" t="s">
        <v>1577</v>
      </c>
      <c r="F297" s="98">
        <v>33308</v>
      </c>
      <c r="G297" s="99" t="s">
        <v>1578</v>
      </c>
      <c r="H297" s="100" t="s">
        <v>1579</v>
      </c>
      <c r="I297" s="101" t="str">
        <f t="shared" si="13"/>
        <v>中央区</v>
      </c>
      <c r="J297" s="99" t="s">
        <v>1580</v>
      </c>
      <c r="K297" s="100" t="s">
        <v>1581</v>
      </c>
      <c r="L297" s="99">
        <f t="shared" si="16"/>
        <v>35</v>
      </c>
    </row>
    <row r="298" spans="1:12" s="57" customFormat="1" ht="21" customHeight="1">
      <c r="A298" s="50">
        <v>296</v>
      </c>
      <c r="B298" s="94">
        <v>271</v>
      </c>
      <c r="C298" s="95" t="s">
        <v>1471</v>
      </c>
      <c r="D298" s="96" t="s">
        <v>1472</v>
      </c>
      <c r="E298" s="97" t="s">
        <v>1582</v>
      </c>
      <c r="F298" s="98">
        <v>26691</v>
      </c>
      <c r="G298" s="99" t="s">
        <v>1558</v>
      </c>
      <c r="H298" s="100" t="s">
        <v>1583</v>
      </c>
      <c r="I298" s="101" t="str">
        <f t="shared" ref="I298:I301" si="17">LEFT(H298,4)</f>
        <v>世田谷区</v>
      </c>
      <c r="J298" s="99" t="s">
        <v>1584</v>
      </c>
      <c r="K298" s="100" t="s">
        <v>1585</v>
      </c>
      <c r="L298" s="99">
        <f t="shared" si="16"/>
        <v>53</v>
      </c>
    </row>
    <row r="299" spans="1:12" s="57" customFormat="1" ht="21" customHeight="1">
      <c r="A299" s="50">
        <v>297</v>
      </c>
      <c r="B299" s="94">
        <v>272</v>
      </c>
      <c r="C299" s="95" t="s">
        <v>1471</v>
      </c>
      <c r="D299" s="96" t="s">
        <v>1472</v>
      </c>
      <c r="E299" s="97" t="s">
        <v>1586</v>
      </c>
      <c r="F299" s="98">
        <v>36941</v>
      </c>
      <c r="G299" s="99" t="s">
        <v>1587</v>
      </c>
      <c r="H299" s="100" t="s">
        <v>1588</v>
      </c>
      <c r="I299" s="101" t="str">
        <f t="shared" si="17"/>
        <v>世田谷区</v>
      </c>
      <c r="J299" s="99" t="s">
        <v>1530</v>
      </c>
      <c r="K299" s="100" t="s">
        <v>1589</v>
      </c>
      <c r="L299" s="99">
        <f t="shared" si="16"/>
        <v>25</v>
      </c>
    </row>
    <row r="300" spans="1:12" s="57" customFormat="1" ht="21" customHeight="1">
      <c r="A300" s="50">
        <v>298</v>
      </c>
      <c r="B300" s="94">
        <v>273</v>
      </c>
      <c r="C300" s="95" t="s">
        <v>1471</v>
      </c>
      <c r="D300" s="96" t="s">
        <v>1472</v>
      </c>
      <c r="E300" s="97" t="s">
        <v>1590</v>
      </c>
      <c r="F300" s="98">
        <v>28122</v>
      </c>
      <c r="G300" s="99" t="s">
        <v>1568</v>
      </c>
      <c r="H300" s="100" t="s">
        <v>1591</v>
      </c>
      <c r="I300" s="101" t="str">
        <f t="shared" si="17"/>
        <v>世田谷区</v>
      </c>
      <c r="J300" s="99" t="s">
        <v>1592</v>
      </c>
      <c r="K300" s="100" t="s">
        <v>1593</v>
      </c>
      <c r="L300" s="99">
        <f t="shared" si="16"/>
        <v>49</v>
      </c>
    </row>
    <row r="301" spans="1:12" s="57" customFormat="1" ht="21" customHeight="1">
      <c r="A301" s="50">
        <v>299</v>
      </c>
      <c r="B301" s="94">
        <v>274</v>
      </c>
      <c r="C301" s="95" t="s">
        <v>1471</v>
      </c>
      <c r="D301" s="96" t="s">
        <v>1472</v>
      </c>
      <c r="E301" s="97" t="s">
        <v>1594</v>
      </c>
      <c r="F301" s="98">
        <v>29837</v>
      </c>
      <c r="G301" s="99" t="s">
        <v>1479</v>
      </c>
      <c r="H301" s="100" t="s">
        <v>1595</v>
      </c>
      <c r="I301" s="101" t="str">
        <f t="shared" si="17"/>
        <v>世田谷区</v>
      </c>
      <c r="J301" s="99" t="s">
        <v>1596</v>
      </c>
      <c r="K301" s="97" t="s">
        <v>1597</v>
      </c>
      <c r="L301" s="99">
        <f t="shared" si="16"/>
        <v>44</v>
      </c>
    </row>
    <row r="302" spans="1:12" s="57" customFormat="1" ht="21" customHeight="1">
      <c r="A302" s="50">
        <v>300</v>
      </c>
      <c r="B302" s="94">
        <v>669</v>
      </c>
      <c r="C302" s="95" t="s">
        <v>1471</v>
      </c>
      <c r="D302" s="96" t="s">
        <v>1472</v>
      </c>
      <c r="E302" s="100" t="s">
        <v>1598</v>
      </c>
      <c r="F302" s="98">
        <v>28541</v>
      </c>
      <c r="G302" s="99" t="s">
        <v>1599</v>
      </c>
      <c r="H302" s="100" t="s">
        <v>1600</v>
      </c>
      <c r="I302" s="101" t="str">
        <f t="shared" si="13"/>
        <v>府中市</v>
      </c>
      <c r="J302" s="99" t="s">
        <v>1601</v>
      </c>
      <c r="K302" s="100" t="s">
        <v>1602</v>
      </c>
      <c r="L302" s="99">
        <f t="shared" si="16"/>
        <v>48</v>
      </c>
    </row>
    <row r="303" spans="1:12" s="57" customFormat="1" ht="21" customHeight="1">
      <c r="A303" s="50">
        <v>301</v>
      </c>
      <c r="B303" s="94">
        <v>670</v>
      </c>
      <c r="C303" s="95" t="s">
        <v>1471</v>
      </c>
      <c r="D303" s="96" t="s">
        <v>1472</v>
      </c>
      <c r="E303" s="97" t="s">
        <v>1603</v>
      </c>
      <c r="F303" s="98">
        <v>28420</v>
      </c>
      <c r="G303" s="99" t="s">
        <v>1422</v>
      </c>
      <c r="H303" s="100" t="s">
        <v>1604</v>
      </c>
      <c r="I303" s="101" t="str">
        <f>LEFT(H303,4)</f>
        <v>世田谷区</v>
      </c>
      <c r="J303" s="99" t="s">
        <v>1605</v>
      </c>
      <c r="K303" s="100" t="s">
        <v>1606</v>
      </c>
      <c r="L303" s="99">
        <f t="shared" si="16"/>
        <v>48</v>
      </c>
    </row>
    <row r="304" spans="1:12" s="57" customFormat="1" ht="21" customHeight="1">
      <c r="A304" s="50">
        <v>302</v>
      </c>
      <c r="B304" s="94">
        <v>680</v>
      </c>
      <c r="C304" s="95" t="s">
        <v>1471</v>
      </c>
      <c r="D304" s="96" t="s">
        <v>1472</v>
      </c>
      <c r="E304" s="97" t="s">
        <v>1607</v>
      </c>
      <c r="F304" s="98">
        <v>24709</v>
      </c>
      <c r="G304" s="99" t="s">
        <v>1479</v>
      </c>
      <c r="H304" s="100" t="s">
        <v>1608</v>
      </c>
      <c r="I304" s="101" t="str">
        <f t="shared" ref="I304:I305" si="18">LEFT(H304,4)</f>
        <v>世田谷区</v>
      </c>
      <c r="J304" s="99" t="s">
        <v>1609</v>
      </c>
      <c r="K304" s="100" t="s">
        <v>1610</v>
      </c>
      <c r="L304" s="99">
        <f t="shared" si="16"/>
        <v>58</v>
      </c>
    </row>
    <row r="305" spans="1:13" ht="24" customHeight="1">
      <c r="A305" s="50">
        <v>303</v>
      </c>
      <c r="B305" s="94">
        <v>734</v>
      </c>
      <c r="C305" s="95" t="s">
        <v>1471</v>
      </c>
      <c r="D305" s="96" t="s">
        <v>1472</v>
      </c>
      <c r="E305" s="97" t="s">
        <v>1611</v>
      </c>
      <c r="F305" s="98">
        <v>30086</v>
      </c>
      <c r="G305" s="99"/>
      <c r="H305" s="97" t="s">
        <v>1612</v>
      </c>
      <c r="I305" s="101" t="str">
        <f t="shared" si="18"/>
        <v>世田谷区</v>
      </c>
      <c r="J305" s="99" t="s">
        <v>1613</v>
      </c>
      <c r="K305" s="97" t="s">
        <v>1614</v>
      </c>
      <c r="L305" s="99">
        <f t="shared" si="16"/>
        <v>43</v>
      </c>
      <c r="M305" s="66"/>
    </row>
    <row r="306" spans="1:13" ht="24" customHeight="1">
      <c r="A306" s="50">
        <v>304</v>
      </c>
      <c r="B306" s="94">
        <v>737</v>
      </c>
      <c r="C306" s="95" t="s">
        <v>1471</v>
      </c>
      <c r="D306" s="96" t="s">
        <v>1472</v>
      </c>
      <c r="E306" s="97" t="s">
        <v>1615</v>
      </c>
      <c r="F306" s="98">
        <v>21599</v>
      </c>
      <c r="G306" s="99" t="s">
        <v>1616</v>
      </c>
      <c r="H306" s="97" t="s">
        <v>1617</v>
      </c>
      <c r="I306" s="101" t="str">
        <f t="shared" si="13"/>
        <v>品川区</v>
      </c>
      <c r="J306" s="99" t="s">
        <v>1618</v>
      </c>
      <c r="K306" s="97" t="s">
        <v>1619</v>
      </c>
      <c r="L306" s="99">
        <f t="shared" si="16"/>
        <v>67</v>
      </c>
      <c r="M306" s="66"/>
    </row>
    <row r="307" spans="1:13" ht="21" customHeight="1">
      <c r="A307" s="50">
        <v>305</v>
      </c>
      <c r="B307" s="94">
        <v>498</v>
      </c>
      <c r="C307" s="95" t="s">
        <v>1471</v>
      </c>
      <c r="D307" s="96" t="s">
        <v>1472</v>
      </c>
      <c r="E307" s="97" t="s">
        <v>1620</v>
      </c>
      <c r="F307" s="98">
        <v>23762</v>
      </c>
      <c r="G307" s="99" t="s">
        <v>1621</v>
      </c>
      <c r="H307" s="100" t="s">
        <v>1622</v>
      </c>
      <c r="I307" s="101" t="str">
        <f t="shared" si="13"/>
        <v>青梅市</v>
      </c>
      <c r="J307" s="99" t="s">
        <v>1623</v>
      </c>
      <c r="K307" s="100" t="s">
        <v>1624</v>
      </c>
      <c r="L307" s="99">
        <f t="shared" si="16"/>
        <v>61</v>
      </c>
    </row>
    <row r="308" spans="1:13" ht="24" customHeight="1">
      <c r="A308" s="50">
        <v>306</v>
      </c>
      <c r="B308" s="94">
        <v>88</v>
      </c>
      <c r="C308" s="95" t="s">
        <v>1471</v>
      </c>
      <c r="D308" s="96" t="s">
        <v>1472</v>
      </c>
      <c r="E308" s="97" t="s">
        <v>1625</v>
      </c>
      <c r="F308" s="98">
        <v>18378</v>
      </c>
      <c r="G308" s="99" t="s">
        <v>1626</v>
      </c>
      <c r="H308" s="97" t="s">
        <v>1627</v>
      </c>
      <c r="I308" s="101" t="str">
        <f t="shared" si="13"/>
        <v>練馬区</v>
      </c>
      <c r="J308" s="99" t="s">
        <v>1628</v>
      </c>
      <c r="K308" s="97" t="s">
        <v>1629</v>
      </c>
      <c r="L308" s="99">
        <f t="shared" si="16"/>
        <v>75</v>
      </c>
    </row>
    <row r="309" spans="1:13" ht="24" customHeight="1">
      <c r="A309" s="50">
        <v>307</v>
      </c>
      <c r="B309" s="94">
        <v>758</v>
      </c>
      <c r="C309" s="95" t="s">
        <v>1630</v>
      </c>
      <c r="D309" s="96" t="s">
        <v>1472</v>
      </c>
      <c r="E309" s="97" t="s">
        <v>1631</v>
      </c>
      <c r="F309" s="98">
        <v>19669</v>
      </c>
      <c r="G309" s="99" t="s">
        <v>1632</v>
      </c>
      <c r="H309" s="100" t="s">
        <v>1633</v>
      </c>
      <c r="I309" s="101" t="str">
        <f t="shared" ref="I309" si="19">LEFT(H309,4)</f>
        <v>世田谷区</v>
      </c>
      <c r="J309" s="99" t="s">
        <v>1634</v>
      </c>
      <c r="K309" s="97" t="s">
        <v>1635</v>
      </c>
      <c r="L309" s="99">
        <f t="shared" si="16"/>
        <v>72</v>
      </c>
    </row>
    <row r="310" spans="1:13" ht="21" customHeight="1">
      <c r="A310" s="50">
        <v>308</v>
      </c>
      <c r="B310" s="94">
        <v>275</v>
      </c>
      <c r="C310" s="95" t="s">
        <v>1630</v>
      </c>
      <c r="D310" s="96" t="s">
        <v>1636</v>
      </c>
      <c r="E310" s="97" t="s">
        <v>1637</v>
      </c>
      <c r="F310" s="98">
        <v>30877</v>
      </c>
      <c r="G310" s="99" t="s">
        <v>1638</v>
      </c>
      <c r="H310" s="100" t="s">
        <v>1639</v>
      </c>
      <c r="I310" s="101" t="str">
        <f t="shared" si="13"/>
        <v>文京区</v>
      </c>
      <c r="J310" s="99" t="s">
        <v>1640</v>
      </c>
      <c r="K310" s="100" t="s">
        <v>1641</v>
      </c>
      <c r="L310" s="99">
        <f t="shared" si="16"/>
        <v>41</v>
      </c>
    </row>
    <row r="311" spans="1:13" ht="21" customHeight="1">
      <c r="A311" s="50">
        <v>309</v>
      </c>
      <c r="B311" s="94">
        <v>277</v>
      </c>
      <c r="C311" s="95" t="s">
        <v>1630</v>
      </c>
      <c r="D311" s="96" t="s">
        <v>1636</v>
      </c>
      <c r="E311" s="97" t="s">
        <v>1642</v>
      </c>
      <c r="F311" s="98">
        <v>31383</v>
      </c>
      <c r="G311" s="99" t="s">
        <v>1643</v>
      </c>
      <c r="H311" s="100" t="s">
        <v>1644</v>
      </c>
      <c r="I311" s="101" t="str">
        <f t="shared" si="13"/>
        <v>市川市</v>
      </c>
      <c r="J311" s="99" t="s">
        <v>1645</v>
      </c>
      <c r="K311" s="100" t="s">
        <v>1646</v>
      </c>
      <c r="L311" s="99">
        <f t="shared" si="16"/>
        <v>40</v>
      </c>
    </row>
    <row r="312" spans="1:13" ht="21" customHeight="1">
      <c r="A312" s="50">
        <v>310</v>
      </c>
      <c r="B312" s="94">
        <v>278</v>
      </c>
      <c r="C312" s="95" t="s">
        <v>1630</v>
      </c>
      <c r="D312" s="96" t="s">
        <v>1636</v>
      </c>
      <c r="E312" s="97" t="s">
        <v>1647</v>
      </c>
      <c r="F312" s="98">
        <v>31793</v>
      </c>
      <c r="G312" s="99" t="s">
        <v>1648</v>
      </c>
      <c r="H312" s="100" t="s">
        <v>1649</v>
      </c>
      <c r="I312" s="101" t="str">
        <f t="shared" si="13"/>
        <v>川崎市</v>
      </c>
      <c r="J312" s="99" t="s">
        <v>1650</v>
      </c>
      <c r="K312" s="100" t="s">
        <v>1651</v>
      </c>
      <c r="L312" s="99">
        <f t="shared" si="16"/>
        <v>39</v>
      </c>
    </row>
    <row r="313" spans="1:13" ht="21" customHeight="1">
      <c r="A313" s="50">
        <v>311</v>
      </c>
      <c r="B313" s="94">
        <v>279</v>
      </c>
      <c r="C313" s="95" t="s">
        <v>1630</v>
      </c>
      <c r="D313" s="96" t="s">
        <v>1636</v>
      </c>
      <c r="E313" s="97" t="s">
        <v>1652</v>
      </c>
      <c r="F313" s="98">
        <v>33234</v>
      </c>
      <c r="G313" s="99" t="s">
        <v>1653</v>
      </c>
      <c r="H313" s="100" t="s">
        <v>1654</v>
      </c>
      <c r="I313" s="101" t="str">
        <f t="shared" si="13"/>
        <v>つくば</v>
      </c>
      <c r="J313" s="99" t="s">
        <v>1655</v>
      </c>
      <c r="K313" s="100" t="s">
        <v>1656</v>
      </c>
      <c r="L313" s="99">
        <f t="shared" si="16"/>
        <v>35</v>
      </c>
    </row>
    <row r="314" spans="1:13" s="53" customFormat="1" ht="21" customHeight="1">
      <c r="A314" s="50">
        <v>312</v>
      </c>
      <c r="B314" s="94">
        <v>572</v>
      </c>
      <c r="C314" s="95" t="s">
        <v>1630</v>
      </c>
      <c r="D314" s="96" t="s">
        <v>1636</v>
      </c>
      <c r="E314" s="97" t="s">
        <v>1657</v>
      </c>
      <c r="F314" s="98">
        <v>30119</v>
      </c>
      <c r="G314" s="99" t="s">
        <v>177</v>
      </c>
      <c r="H314" s="97" t="s">
        <v>1658</v>
      </c>
      <c r="I314" s="101" t="str">
        <f t="shared" si="13"/>
        <v>小平市</v>
      </c>
      <c r="J314" s="99" t="s">
        <v>1659</v>
      </c>
      <c r="K314" s="97" t="s">
        <v>1660</v>
      </c>
      <c r="L314" s="99">
        <f t="shared" si="16"/>
        <v>43</v>
      </c>
      <c r="M314" s="65" t="s">
        <v>125</v>
      </c>
    </row>
    <row r="315" spans="1:13" ht="21" customHeight="1">
      <c r="A315" s="50">
        <v>313</v>
      </c>
      <c r="B315" s="94">
        <v>280</v>
      </c>
      <c r="C315" s="102">
        <v>27</v>
      </c>
      <c r="D315" s="96" t="s">
        <v>1661</v>
      </c>
      <c r="E315" s="97" t="s">
        <v>1662</v>
      </c>
      <c r="F315" s="98">
        <v>20372</v>
      </c>
      <c r="G315" s="99" t="s">
        <v>1663</v>
      </c>
      <c r="H315" s="100" t="s">
        <v>1664</v>
      </c>
      <c r="I315" s="101" t="str">
        <f t="shared" si="13"/>
        <v>足立区</v>
      </c>
      <c r="J315" s="99" t="s">
        <v>1665</v>
      </c>
      <c r="K315" s="100" t="s">
        <v>1666</v>
      </c>
      <c r="L315" s="99">
        <f t="shared" si="16"/>
        <v>70</v>
      </c>
      <c r="M315" s="57" t="s">
        <v>125</v>
      </c>
    </row>
    <row r="316" spans="1:13" ht="21" customHeight="1">
      <c r="A316" s="50">
        <v>314</v>
      </c>
      <c r="B316" s="94">
        <v>281</v>
      </c>
      <c r="C316" s="102">
        <v>27</v>
      </c>
      <c r="D316" s="96" t="s">
        <v>1661</v>
      </c>
      <c r="E316" s="97" t="s">
        <v>1667</v>
      </c>
      <c r="F316" s="98">
        <v>20702</v>
      </c>
      <c r="G316" s="99" t="s">
        <v>1293</v>
      </c>
      <c r="H316" s="100" t="s">
        <v>1668</v>
      </c>
      <c r="I316" s="101" t="str">
        <f t="shared" si="13"/>
        <v>目黒区</v>
      </c>
      <c r="J316" s="99" t="s">
        <v>1669</v>
      </c>
      <c r="K316" s="100" t="s">
        <v>1670</v>
      </c>
      <c r="L316" s="99">
        <f t="shared" si="16"/>
        <v>69</v>
      </c>
    </row>
    <row r="317" spans="1:13" ht="21" customHeight="1">
      <c r="A317" s="50">
        <v>315</v>
      </c>
      <c r="B317" s="94">
        <v>282</v>
      </c>
      <c r="C317" s="102">
        <v>27</v>
      </c>
      <c r="D317" s="96" t="s">
        <v>1661</v>
      </c>
      <c r="E317" s="97" t="s">
        <v>1671</v>
      </c>
      <c r="F317" s="98">
        <v>15740</v>
      </c>
      <c r="G317" s="99" t="s">
        <v>1672</v>
      </c>
      <c r="H317" s="100" t="s">
        <v>1673</v>
      </c>
      <c r="I317" s="101" t="str">
        <f t="shared" si="13"/>
        <v>足立区</v>
      </c>
      <c r="J317" s="99" t="s">
        <v>1674</v>
      </c>
      <c r="K317" s="100" t="s">
        <v>1675</v>
      </c>
      <c r="L317" s="99">
        <f t="shared" si="16"/>
        <v>83</v>
      </c>
    </row>
    <row r="318" spans="1:13" ht="24" customHeight="1">
      <c r="A318" s="50">
        <v>316</v>
      </c>
      <c r="B318" s="94">
        <v>735</v>
      </c>
      <c r="C318" s="95" t="s">
        <v>1676</v>
      </c>
      <c r="D318" s="96" t="s">
        <v>1677</v>
      </c>
      <c r="E318" s="97" t="s">
        <v>1678</v>
      </c>
      <c r="F318" s="98">
        <v>17872</v>
      </c>
      <c r="G318" s="99" t="s">
        <v>1679</v>
      </c>
      <c r="H318" s="97" t="s">
        <v>1680</v>
      </c>
      <c r="I318" s="101" t="str">
        <f t="shared" si="13"/>
        <v>荒川区</v>
      </c>
      <c r="J318" s="99" t="s">
        <v>1681</v>
      </c>
      <c r="K318" s="97" t="s">
        <v>1682</v>
      </c>
      <c r="L318" s="99">
        <f>DATEDIF(F318,M$2,"y")</f>
        <v>77</v>
      </c>
      <c r="M318" s="66"/>
    </row>
    <row r="319" spans="1:13" ht="21" customHeight="1">
      <c r="A319" s="50">
        <v>317</v>
      </c>
      <c r="B319" s="94">
        <v>284</v>
      </c>
      <c r="C319" s="102">
        <v>28</v>
      </c>
      <c r="D319" s="96" t="s">
        <v>1683</v>
      </c>
      <c r="E319" s="97" t="s">
        <v>1684</v>
      </c>
      <c r="F319" s="98">
        <v>14925</v>
      </c>
      <c r="G319" s="99" t="s">
        <v>1685</v>
      </c>
      <c r="H319" s="100" t="s">
        <v>1686</v>
      </c>
      <c r="I319" s="101" t="str">
        <f t="shared" si="13"/>
        <v>墨田区</v>
      </c>
      <c r="J319" s="99" t="s">
        <v>1687</v>
      </c>
      <c r="K319" s="100" t="s">
        <v>1688</v>
      </c>
      <c r="L319" s="99">
        <f t="shared" si="16"/>
        <v>85</v>
      </c>
    </row>
    <row r="320" spans="1:13" ht="21" customHeight="1">
      <c r="A320" s="50">
        <v>318</v>
      </c>
      <c r="B320" s="94">
        <v>285</v>
      </c>
      <c r="C320" s="102">
        <v>28</v>
      </c>
      <c r="D320" s="96" t="s">
        <v>1683</v>
      </c>
      <c r="E320" s="97" t="s">
        <v>1689</v>
      </c>
      <c r="F320" s="98">
        <v>14742</v>
      </c>
      <c r="G320" s="99" t="s">
        <v>1690</v>
      </c>
      <c r="H320" s="100" t="s">
        <v>1691</v>
      </c>
      <c r="I320" s="101" t="str">
        <f t="shared" si="13"/>
        <v>北区王</v>
      </c>
      <c r="J320" s="99" t="s">
        <v>1692</v>
      </c>
      <c r="K320" s="100" t="s">
        <v>1693</v>
      </c>
      <c r="L320" s="99">
        <f t="shared" si="16"/>
        <v>85</v>
      </c>
    </row>
    <row r="321" spans="1:13" ht="21" customHeight="1">
      <c r="A321" s="50">
        <v>319</v>
      </c>
      <c r="B321" s="94">
        <v>286</v>
      </c>
      <c r="C321" s="102">
        <v>28</v>
      </c>
      <c r="D321" s="96" t="s">
        <v>1683</v>
      </c>
      <c r="E321" s="97" t="s">
        <v>1694</v>
      </c>
      <c r="F321" s="98">
        <v>22348</v>
      </c>
      <c r="G321" s="99" t="s">
        <v>1685</v>
      </c>
      <c r="H321" s="100" t="s">
        <v>1695</v>
      </c>
      <c r="I321" s="101" t="str">
        <f t="shared" si="13"/>
        <v>墨田区</v>
      </c>
      <c r="J321" s="99" t="s">
        <v>1696</v>
      </c>
      <c r="K321" s="100" t="s">
        <v>1697</v>
      </c>
      <c r="L321" s="99">
        <f t="shared" si="16"/>
        <v>65</v>
      </c>
    </row>
    <row r="322" spans="1:13" ht="21" customHeight="1">
      <c r="A322" s="50">
        <v>320</v>
      </c>
      <c r="B322" s="94">
        <v>287</v>
      </c>
      <c r="C322" s="102">
        <v>28</v>
      </c>
      <c r="D322" s="96" t="s">
        <v>1683</v>
      </c>
      <c r="E322" s="97" t="s">
        <v>1698</v>
      </c>
      <c r="F322" s="98">
        <v>25345</v>
      </c>
      <c r="G322" s="99" t="s">
        <v>1699</v>
      </c>
      <c r="H322" s="100" t="s">
        <v>1700</v>
      </c>
      <c r="I322" s="101" t="str">
        <f t="shared" si="13"/>
        <v>東久留</v>
      </c>
      <c r="J322" s="99" t="s">
        <v>1701</v>
      </c>
      <c r="K322" s="100" t="s">
        <v>1702</v>
      </c>
      <c r="L322" s="99">
        <f t="shared" si="16"/>
        <v>56</v>
      </c>
    </row>
    <row r="323" spans="1:13" ht="21" customHeight="1">
      <c r="A323" s="50">
        <v>321</v>
      </c>
      <c r="B323" s="94">
        <v>288</v>
      </c>
      <c r="C323" s="102">
        <v>28</v>
      </c>
      <c r="D323" s="96" t="s">
        <v>1683</v>
      </c>
      <c r="E323" s="97" t="s">
        <v>1703</v>
      </c>
      <c r="F323" s="98">
        <v>26156</v>
      </c>
      <c r="G323" s="99" t="s">
        <v>381</v>
      </c>
      <c r="H323" s="100" t="s">
        <v>1704</v>
      </c>
      <c r="I323" s="101" t="str">
        <f t="shared" si="13"/>
        <v>江東区</v>
      </c>
      <c r="J323" s="99" t="s">
        <v>1705</v>
      </c>
      <c r="K323" s="100" t="s">
        <v>1706</v>
      </c>
      <c r="L323" s="99">
        <f t="shared" si="16"/>
        <v>54</v>
      </c>
      <c r="M323" s="50"/>
    </row>
    <row r="324" spans="1:13" ht="21" customHeight="1">
      <c r="A324" s="50">
        <v>322</v>
      </c>
      <c r="B324" s="94">
        <v>289</v>
      </c>
      <c r="C324" s="102">
        <v>28</v>
      </c>
      <c r="D324" s="96" t="s">
        <v>1683</v>
      </c>
      <c r="E324" s="97" t="s">
        <v>1707</v>
      </c>
      <c r="F324" s="98">
        <v>24287</v>
      </c>
      <c r="G324" s="99" t="s">
        <v>1708</v>
      </c>
      <c r="H324" s="100" t="s">
        <v>1709</v>
      </c>
      <c r="I324" s="101" t="str">
        <f t="shared" ref="I324:I387" si="20">LEFT(H324,3)</f>
        <v>台東区</v>
      </c>
      <c r="J324" s="99" t="s">
        <v>1710</v>
      </c>
      <c r="K324" s="100" t="s">
        <v>1711</v>
      </c>
      <c r="L324" s="99">
        <f t="shared" si="16"/>
        <v>59</v>
      </c>
    </row>
    <row r="325" spans="1:13" ht="21" customHeight="1">
      <c r="A325" s="50">
        <v>323</v>
      </c>
      <c r="B325" s="94">
        <v>290</v>
      </c>
      <c r="C325" s="102">
        <v>28</v>
      </c>
      <c r="D325" s="96" t="s">
        <v>1683</v>
      </c>
      <c r="E325" s="97" t="s">
        <v>1712</v>
      </c>
      <c r="F325" s="98">
        <v>20350</v>
      </c>
      <c r="G325" s="99" t="s">
        <v>1713</v>
      </c>
      <c r="H325" s="100" t="s">
        <v>1714</v>
      </c>
      <c r="I325" s="101" t="str">
        <f t="shared" si="20"/>
        <v>杉並区</v>
      </c>
      <c r="J325" s="99" t="s">
        <v>1715</v>
      </c>
      <c r="K325" s="100" t="s">
        <v>1716</v>
      </c>
      <c r="L325" s="99">
        <f t="shared" si="16"/>
        <v>70</v>
      </c>
    </row>
    <row r="326" spans="1:13" ht="21" customHeight="1">
      <c r="A326" s="50">
        <v>324</v>
      </c>
      <c r="B326" s="94">
        <v>291</v>
      </c>
      <c r="C326" s="102">
        <v>28</v>
      </c>
      <c r="D326" s="96" t="s">
        <v>1683</v>
      </c>
      <c r="E326" s="97" t="s">
        <v>1717</v>
      </c>
      <c r="F326" s="98">
        <v>17703</v>
      </c>
      <c r="G326" s="99" t="s">
        <v>1718</v>
      </c>
      <c r="H326" s="100" t="s">
        <v>1719</v>
      </c>
      <c r="I326" s="101" t="str">
        <f t="shared" si="20"/>
        <v>福生市</v>
      </c>
      <c r="J326" s="99" t="s">
        <v>1720</v>
      </c>
      <c r="K326" s="100" t="s">
        <v>1721</v>
      </c>
      <c r="L326" s="99">
        <f t="shared" si="16"/>
        <v>77</v>
      </c>
      <c r="M326" s="57" t="s">
        <v>529</v>
      </c>
    </row>
    <row r="327" spans="1:13" ht="21" customHeight="1">
      <c r="A327" s="50">
        <v>325</v>
      </c>
      <c r="B327" s="94">
        <v>292</v>
      </c>
      <c r="C327" s="102">
        <v>28</v>
      </c>
      <c r="D327" s="96" t="s">
        <v>1683</v>
      </c>
      <c r="E327" s="97" t="s">
        <v>1722</v>
      </c>
      <c r="F327" s="98">
        <v>24005</v>
      </c>
      <c r="G327" s="99" t="s">
        <v>1723</v>
      </c>
      <c r="H327" s="100" t="s">
        <v>1724</v>
      </c>
      <c r="I327" s="101" t="str">
        <f t="shared" si="20"/>
        <v>葛飾区</v>
      </c>
      <c r="J327" s="99" t="s">
        <v>1725</v>
      </c>
      <c r="K327" s="100" t="s">
        <v>1726</v>
      </c>
      <c r="L327" s="99">
        <f t="shared" si="16"/>
        <v>60</v>
      </c>
    </row>
    <row r="328" spans="1:13" ht="21" customHeight="1">
      <c r="A328" s="50">
        <v>326</v>
      </c>
      <c r="B328" s="94">
        <v>293</v>
      </c>
      <c r="C328" s="102">
        <v>28</v>
      </c>
      <c r="D328" s="96" t="s">
        <v>1683</v>
      </c>
      <c r="E328" s="97" t="s">
        <v>1727</v>
      </c>
      <c r="F328" s="98">
        <v>24758</v>
      </c>
      <c r="G328" s="99" t="s">
        <v>1708</v>
      </c>
      <c r="H328" s="100" t="s">
        <v>1728</v>
      </c>
      <c r="I328" s="101" t="str">
        <f t="shared" si="20"/>
        <v>台東区</v>
      </c>
      <c r="J328" s="99" t="s">
        <v>1729</v>
      </c>
      <c r="K328" s="100" t="s">
        <v>1730</v>
      </c>
      <c r="L328" s="99">
        <f t="shared" si="16"/>
        <v>58</v>
      </c>
      <c r="M328" s="57" t="s">
        <v>592</v>
      </c>
    </row>
    <row r="329" spans="1:13" ht="21" customHeight="1">
      <c r="A329" s="50">
        <v>327</v>
      </c>
      <c r="B329" s="94">
        <v>294</v>
      </c>
      <c r="C329" s="102">
        <v>28</v>
      </c>
      <c r="D329" s="96" t="s">
        <v>1683</v>
      </c>
      <c r="E329" s="97" t="s">
        <v>1731</v>
      </c>
      <c r="F329" s="98">
        <v>17191</v>
      </c>
      <c r="G329" s="99" t="s">
        <v>1732</v>
      </c>
      <c r="H329" s="100" t="s">
        <v>1733</v>
      </c>
      <c r="I329" s="101" t="str">
        <f t="shared" si="20"/>
        <v>葛飾区</v>
      </c>
      <c r="J329" s="99" t="s">
        <v>1734</v>
      </c>
      <c r="K329" s="100" t="s">
        <v>1735</v>
      </c>
      <c r="L329" s="99">
        <f t="shared" si="16"/>
        <v>79</v>
      </c>
    </row>
    <row r="330" spans="1:13" ht="21" customHeight="1">
      <c r="A330" s="50">
        <v>328</v>
      </c>
      <c r="B330" s="94">
        <v>295</v>
      </c>
      <c r="C330" s="102">
        <v>28</v>
      </c>
      <c r="D330" s="96" t="s">
        <v>1683</v>
      </c>
      <c r="E330" s="97" t="s">
        <v>1736</v>
      </c>
      <c r="F330" s="98">
        <v>27059</v>
      </c>
      <c r="G330" s="99" t="s">
        <v>396</v>
      </c>
      <c r="H330" s="100" t="s">
        <v>1737</v>
      </c>
      <c r="I330" s="101" t="str">
        <f t="shared" si="20"/>
        <v>西東京</v>
      </c>
      <c r="J330" s="99" t="s">
        <v>1738</v>
      </c>
      <c r="K330" s="100" t="s">
        <v>1739</v>
      </c>
      <c r="L330" s="99">
        <f t="shared" si="16"/>
        <v>52</v>
      </c>
    </row>
    <row r="331" spans="1:13" ht="21" customHeight="1">
      <c r="A331" s="50">
        <v>329</v>
      </c>
      <c r="B331" s="94">
        <v>296</v>
      </c>
      <c r="C331" s="102">
        <v>28</v>
      </c>
      <c r="D331" s="96" t="s">
        <v>1683</v>
      </c>
      <c r="E331" s="97" t="s">
        <v>1740</v>
      </c>
      <c r="F331" s="98">
        <v>24630</v>
      </c>
      <c r="G331" s="99" t="s">
        <v>1741</v>
      </c>
      <c r="H331" s="100" t="s">
        <v>3746</v>
      </c>
      <c r="I331" s="101" t="str">
        <f t="shared" si="20"/>
        <v>豊島区</v>
      </c>
      <c r="J331" s="99" t="s">
        <v>1742</v>
      </c>
      <c r="K331" s="100" t="s">
        <v>1743</v>
      </c>
      <c r="L331" s="99">
        <f t="shared" si="16"/>
        <v>58</v>
      </c>
    </row>
    <row r="332" spans="1:13" ht="21" customHeight="1">
      <c r="A332" s="50">
        <v>330</v>
      </c>
      <c r="B332" s="94">
        <v>297</v>
      </c>
      <c r="C332" s="102">
        <v>28</v>
      </c>
      <c r="D332" s="96" t="s">
        <v>1683</v>
      </c>
      <c r="E332" s="97" t="s">
        <v>1744</v>
      </c>
      <c r="F332" s="98">
        <v>26260</v>
      </c>
      <c r="G332" s="99" t="s">
        <v>1745</v>
      </c>
      <c r="H332" s="100" t="s">
        <v>1746</v>
      </c>
      <c r="I332" s="101" t="str">
        <f t="shared" si="20"/>
        <v>さいた</v>
      </c>
      <c r="J332" s="99" t="s">
        <v>1747</v>
      </c>
      <c r="K332" s="100" t="s">
        <v>1748</v>
      </c>
      <c r="L332" s="99">
        <f t="shared" si="16"/>
        <v>54</v>
      </c>
    </row>
    <row r="333" spans="1:13" ht="21" customHeight="1">
      <c r="A333" s="50">
        <v>331</v>
      </c>
      <c r="B333" s="94">
        <v>298</v>
      </c>
      <c r="C333" s="102">
        <v>28</v>
      </c>
      <c r="D333" s="96" t="s">
        <v>1683</v>
      </c>
      <c r="E333" s="97" t="s">
        <v>1749</v>
      </c>
      <c r="F333" s="98">
        <v>24213</v>
      </c>
      <c r="G333" s="99" t="s">
        <v>1750</v>
      </c>
      <c r="H333" s="100" t="s">
        <v>1751</v>
      </c>
      <c r="I333" s="101" t="str">
        <f t="shared" si="20"/>
        <v>和光市</v>
      </c>
      <c r="J333" s="99" t="s">
        <v>1752</v>
      </c>
      <c r="K333" s="100" t="s">
        <v>1753</v>
      </c>
      <c r="L333" s="99">
        <f t="shared" si="16"/>
        <v>59</v>
      </c>
    </row>
    <row r="334" spans="1:13" ht="21" customHeight="1">
      <c r="A334" s="50">
        <v>332</v>
      </c>
      <c r="B334" s="94">
        <v>299</v>
      </c>
      <c r="C334" s="102">
        <v>28</v>
      </c>
      <c r="D334" s="96" t="s">
        <v>1683</v>
      </c>
      <c r="E334" s="97" t="s">
        <v>1754</v>
      </c>
      <c r="F334" s="98">
        <v>25267</v>
      </c>
      <c r="G334" s="99"/>
      <c r="H334" s="100" t="s">
        <v>1755</v>
      </c>
      <c r="I334" s="101" t="str">
        <f t="shared" si="20"/>
        <v>柏市松</v>
      </c>
      <c r="J334" s="99" t="s">
        <v>1756</v>
      </c>
      <c r="K334" s="100" t="s">
        <v>1757</v>
      </c>
      <c r="L334" s="99">
        <f t="shared" si="16"/>
        <v>57</v>
      </c>
    </row>
    <row r="335" spans="1:13" ht="21" customHeight="1">
      <c r="A335" s="50">
        <v>333</v>
      </c>
      <c r="B335" s="94">
        <v>300</v>
      </c>
      <c r="C335" s="102">
        <v>28</v>
      </c>
      <c r="D335" s="96" t="s">
        <v>1683</v>
      </c>
      <c r="E335" s="97" t="s">
        <v>138</v>
      </c>
      <c r="F335" s="98">
        <v>28321</v>
      </c>
      <c r="G335" s="99" t="s">
        <v>1758</v>
      </c>
      <c r="H335" s="100" t="s">
        <v>1759</v>
      </c>
      <c r="I335" s="101" t="str">
        <f t="shared" si="20"/>
        <v>墨田区</v>
      </c>
      <c r="J335" s="99" t="s">
        <v>1760</v>
      </c>
      <c r="K335" s="97" t="s">
        <v>1761</v>
      </c>
      <c r="L335" s="99">
        <f t="shared" si="16"/>
        <v>48</v>
      </c>
    </row>
    <row r="336" spans="1:13" ht="21" customHeight="1">
      <c r="A336" s="50">
        <v>334</v>
      </c>
      <c r="B336" s="94">
        <v>663</v>
      </c>
      <c r="C336" s="102">
        <v>28</v>
      </c>
      <c r="D336" s="96" t="s">
        <v>1683</v>
      </c>
      <c r="E336" s="97" t="s">
        <v>1762</v>
      </c>
      <c r="F336" s="98">
        <v>29248</v>
      </c>
      <c r="G336" s="99" t="s">
        <v>1763</v>
      </c>
      <c r="H336" s="100" t="s">
        <v>1764</v>
      </c>
      <c r="I336" s="101" t="str">
        <f t="shared" si="20"/>
        <v>葛飾区</v>
      </c>
      <c r="J336" s="99" t="s">
        <v>1765</v>
      </c>
      <c r="K336" s="100" t="s">
        <v>1766</v>
      </c>
      <c r="L336" s="99">
        <f t="shared" si="16"/>
        <v>46</v>
      </c>
    </row>
    <row r="337" spans="1:13" ht="21" customHeight="1">
      <c r="A337" s="50">
        <v>335</v>
      </c>
      <c r="B337" s="94">
        <v>664</v>
      </c>
      <c r="C337" s="102">
        <v>28</v>
      </c>
      <c r="D337" s="96" t="s">
        <v>1683</v>
      </c>
      <c r="E337" s="97" t="s">
        <v>1767</v>
      </c>
      <c r="F337" s="98">
        <v>30334</v>
      </c>
      <c r="G337" s="99" t="s">
        <v>1768</v>
      </c>
      <c r="H337" s="100" t="s">
        <v>1769</v>
      </c>
      <c r="I337" s="101" t="str">
        <f t="shared" si="20"/>
        <v>葛飾区</v>
      </c>
      <c r="J337" s="99" t="s">
        <v>1770</v>
      </c>
      <c r="K337" s="100" t="s">
        <v>1771</v>
      </c>
      <c r="L337" s="99">
        <f t="shared" si="16"/>
        <v>43</v>
      </c>
    </row>
    <row r="338" spans="1:13" ht="21" customHeight="1">
      <c r="A338" s="50">
        <v>336</v>
      </c>
      <c r="B338" s="94">
        <v>676</v>
      </c>
      <c r="C338" s="102">
        <v>28</v>
      </c>
      <c r="D338" s="96" t="s">
        <v>1683</v>
      </c>
      <c r="E338" s="97" t="s">
        <v>1772</v>
      </c>
      <c r="F338" s="98">
        <v>30276</v>
      </c>
      <c r="G338" s="99"/>
      <c r="H338" s="100" t="s">
        <v>1773</v>
      </c>
      <c r="I338" s="101" t="str">
        <f t="shared" si="20"/>
        <v>八千代</v>
      </c>
      <c r="J338" s="99" t="s">
        <v>1774</v>
      </c>
      <c r="K338" s="100" t="s">
        <v>1775</v>
      </c>
      <c r="L338" s="99">
        <f t="shared" si="16"/>
        <v>43</v>
      </c>
    </row>
    <row r="339" spans="1:13" ht="21" customHeight="1">
      <c r="A339" s="50">
        <v>337</v>
      </c>
      <c r="B339" s="94">
        <v>677</v>
      </c>
      <c r="C339" s="102">
        <v>28</v>
      </c>
      <c r="D339" s="96" t="s">
        <v>1683</v>
      </c>
      <c r="E339" s="97" t="s">
        <v>1776</v>
      </c>
      <c r="F339" s="98">
        <v>26234</v>
      </c>
      <c r="G339" s="99"/>
      <c r="H339" s="100" t="s">
        <v>1777</v>
      </c>
      <c r="I339" s="101" t="str">
        <f t="shared" si="20"/>
        <v>日野市</v>
      </c>
      <c r="J339" s="99" t="s">
        <v>1778</v>
      </c>
      <c r="K339" s="100" t="s">
        <v>1779</v>
      </c>
      <c r="L339" s="99">
        <f t="shared" si="16"/>
        <v>54</v>
      </c>
    </row>
    <row r="340" spans="1:13" ht="21.75" customHeight="1">
      <c r="A340" s="50">
        <v>338</v>
      </c>
      <c r="B340" s="94">
        <v>702</v>
      </c>
      <c r="C340" s="95" t="s">
        <v>1780</v>
      </c>
      <c r="D340" s="96" t="s">
        <v>1683</v>
      </c>
      <c r="E340" s="97" t="s">
        <v>1781</v>
      </c>
      <c r="F340" s="98">
        <v>21735</v>
      </c>
      <c r="G340" s="99"/>
      <c r="H340" s="100" t="s">
        <v>1782</v>
      </c>
      <c r="I340" s="101" t="str">
        <f t="shared" si="20"/>
        <v>中央区</v>
      </c>
      <c r="J340" s="99" t="s">
        <v>1783</v>
      </c>
      <c r="K340" s="97" t="s">
        <v>1784</v>
      </c>
      <c r="L340" s="99">
        <f t="shared" si="16"/>
        <v>66</v>
      </c>
    </row>
    <row r="341" spans="1:13" ht="21.75" customHeight="1">
      <c r="A341" s="50">
        <v>339</v>
      </c>
      <c r="B341" s="94">
        <v>703</v>
      </c>
      <c r="C341" s="95" t="s">
        <v>1780</v>
      </c>
      <c r="D341" s="96" t="s">
        <v>1683</v>
      </c>
      <c r="E341" s="97" t="s">
        <v>1785</v>
      </c>
      <c r="F341" s="98">
        <v>30993</v>
      </c>
      <c r="G341" s="99"/>
      <c r="H341" s="100" t="s">
        <v>1786</v>
      </c>
      <c r="I341" s="101" t="str">
        <f t="shared" si="20"/>
        <v>杉並区</v>
      </c>
      <c r="J341" s="99" t="s">
        <v>1787</v>
      </c>
      <c r="K341" s="97" t="s">
        <v>1788</v>
      </c>
      <c r="L341" s="99">
        <f t="shared" si="16"/>
        <v>41</v>
      </c>
    </row>
    <row r="342" spans="1:13" ht="24" customHeight="1">
      <c r="A342" s="50">
        <v>340</v>
      </c>
      <c r="B342" s="94">
        <v>722</v>
      </c>
      <c r="C342" s="95" t="s">
        <v>1780</v>
      </c>
      <c r="D342" s="96" t="s">
        <v>1683</v>
      </c>
      <c r="E342" s="97" t="s">
        <v>1789</v>
      </c>
      <c r="F342" s="98">
        <v>27046</v>
      </c>
      <c r="G342" s="99" t="s">
        <v>1790</v>
      </c>
      <c r="H342" s="100" t="s">
        <v>1791</v>
      </c>
      <c r="I342" s="101" t="str">
        <f t="shared" si="20"/>
        <v>八王子</v>
      </c>
      <c r="J342" s="99" t="s">
        <v>1792</v>
      </c>
      <c r="K342" s="97" t="s">
        <v>1793</v>
      </c>
      <c r="L342" s="99">
        <f t="shared" si="16"/>
        <v>52</v>
      </c>
    </row>
    <row r="343" spans="1:13" ht="24" customHeight="1">
      <c r="A343" s="50">
        <v>341</v>
      </c>
      <c r="B343" s="94">
        <v>85</v>
      </c>
      <c r="C343" s="95" t="s">
        <v>1794</v>
      </c>
      <c r="D343" s="96" t="s">
        <v>1683</v>
      </c>
      <c r="E343" s="97" t="s">
        <v>624</v>
      </c>
      <c r="F343" s="98">
        <v>25721</v>
      </c>
      <c r="G343" s="99" t="s">
        <v>625</v>
      </c>
      <c r="H343" s="100" t="s">
        <v>626</v>
      </c>
      <c r="I343" s="101" t="str">
        <f t="shared" si="20"/>
        <v>江戸川</v>
      </c>
      <c r="J343" s="99" t="s">
        <v>627</v>
      </c>
      <c r="K343" s="100" t="s">
        <v>628</v>
      </c>
      <c r="L343" s="99">
        <f t="shared" si="16"/>
        <v>55</v>
      </c>
      <c r="M343" s="65"/>
    </row>
    <row r="344" spans="1:13" ht="24" customHeight="1">
      <c r="A344" s="50">
        <v>342</v>
      </c>
      <c r="B344" s="94">
        <v>760</v>
      </c>
      <c r="C344" s="95" t="s">
        <v>1795</v>
      </c>
      <c r="D344" s="96" t="s">
        <v>1683</v>
      </c>
      <c r="E344" s="97" t="s">
        <v>1796</v>
      </c>
      <c r="F344" s="98">
        <v>33951</v>
      </c>
      <c r="G344" s="99" t="s">
        <v>1797</v>
      </c>
      <c r="H344" s="100" t="s">
        <v>1798</v>
      </c>
      <c r="I344" s="101" t="str">
        <f t="shared" si="20"/>
        <v>葛飾区</v>
      </c>
      <c r="J344" s="99" t="s">
        <v>1799</v>
      </c>
      <c r="K344" s="100" t="s">
        <v>1800</v>
      </c>
      <c r="L344" s="99">
        <f t="shared" si="16"/>
        <v>33</v>
      </c>
    </row>
    <row r="345" spans="1:13" ht="21" customHeight="1">
      <c r="A345" s="50">
        <v>343</v>
      </c>
      <c r="B345" s="94">
        <v>301</v>
      </c>
      <c r="C345" s="102">
        <v>29</v>
      </c>
      <c r="D345" s="96" t="s">
        <v>1801</v>
      </c>
      <c r="E345" s="97" t="s">
        <v>1802</v>
      </c>
      <c r="F345" s="98">
        <v>34772</v>
      </c>
      <c r="G345" s="99" t="s">
        <v>1803</v>
      </c>
      <c r="H345" s="100" t="s">
        <v>1804</v>
      </c>
      <c r="I345" s="101" t="str">
        <f t="shared" si="20"/>
        <v>青梅市</v>
      </c>
      <c r="J345" s="99" t="s">
        <v>1805</v>
      </c>
      <c r="K345" s="100" t="s">
        <v>1806</v>
      </c>
      <c r="L345" s="99">
        <f t="shared" si="16"/>
        <v>31</v>
      </c>
    </row>
    <row r="346" spans="1:13" ht="21" customHeight="1">
      <c r="A346" s="50">
        <v>344</v>
      </c>
      <c r="B346" s="94">
        <v>302</v>
      </c>
      <c r="C346" s="102">
        <v>29</v>
      </c>
      <c r="D346" s="96" t="s">
        <v>1801</v>
      </c>
      <c r="E346" s="97" t="s">
        <v>1807</v>
      </c>
      <c r="F346" s="98">
        <v>34664</v>
      </c>
      <c r="G346" s="99" t="s">
        <v>1808</v>
      </c>
      <c r="H346" s="100" t="s">
        <v>1809</v>
      </c>
      <c r="I346" s="101" t="str">
        <f t="shared" si="20"/>
        <v>青梅市</v>
      </c>
      <c r="J346" s="99" t="s">
        <v>1810</v>
      </c>
      <c r="K346" s="100" t="s">
        <v>1811</v>
      </c>
      <c r="L346" s="99">
        <f t="shared" si="16"/>
        <v>31</v>
      </c>
    </row>
    <row r="347" spans="1:13" ht="21" customHeight="1">
      <c r="A347" s="50">
        <v>345</v>
      </c>
      <c r="B347" s="94">
        <v>303</v>
      </c>
      <c r="C347" s="102">
        <v>29</v>
      </c>
      <c r="D347" s="96" t="s">
        <v>1801</v>
      </c>
      <c r="E347" s="97" t="s">
        <v>1812</v>
      </c>
      <c r="F347" s="98">
        <v>36452</v>
      </c>
      <c r="G347" s="99" t="s">
        <v>1813</v>
      </c>
      <c r="H347" s="100" t="s">
        <v>1814</v>
      </c>
      <c r="I347" s="101" t="str">
        <f t="shared" si="20"/>
        <v>西多摩</v>
      </c>
      <c r="J347" s="99" t="s">
        <v>1815</v>
      </c>
      <c r="K347" s="100" t="s">
        <v>1816</v>
      </c>
      <c r="L347" s="99">
        <f t="shared" si="16"/>
        <v>26</v>
      </c>
    </row>
    <row r="348" spans="1:13" ht="21" customHeight="1">
      <c r="A348" s="50">
        <v>346</v>
      </c>
      <c r="B348" s="94">
        <v>304</v>
      </c>
      <c r="C348" s="102">
        <v>29</v>
      </c>
      <c r="D348" s="96" t="s">
        <v>1801</v>
      </c>
      <c r="E348" s="97" t="s">
        <v>1817</v>
      </c>
      <c r="F348" s="98">
        <v>36155</v>
      </c>
      <c r="G348" s="99" t="s">
        <v>1818</v>
      </c>
      <c r="H348" s="100" t="s">
        <v>1819</v>
      </c>
      <c r="I348" s="101" t="str">
        <f t="shared" si="20"/>
        <v>稲城市</v>
      </c>
      <c r="J348" s="99" t="s">
        <v>1820</v>
      </c>
      <c r="K348" s="100" t="s">
        <v>1821</v>
      </c>
      <c r="L348" s="99">
        <f t="shared" si="16"/>
        <v>27</v>
      </c>
    </row>
    <row r="349" spans="1:13" ht="21" customHeight="1">
      <c r="A349" s="50">
        <v>347</v>
      </c>
      <c r="B349" s="94">
        <v>305</v>
      </c>
      <c r="C349" s="102">
        <v>29</v>
      </c>
      <c r="D349" s="96" t="s">
        <v>1801</v>
      </c>
      <c r="E349" s="97" t="s">
        <v>1822</v>
      </c>
      <c r="F349" s="98">
        <v>34772</v>
      </c>
      <c r="G349" s="99" t="s">
        <v>1803</v>
      </c>
      <c r="H349" s="100" t="s">
        <v>1823</v>
      </c>
      <c r="I349" s="101" t="str">
        <f t="shared" si="20"/>
        <v>青梅市</v>
      </c>
      <c r="J349" s="99" t="s">
        <v>1824</v>
      </c>
      <c r="K349" s="100" t="s">
        <v>1825</v>
      </c>
      <c r="L349" s="99">
        <f t="shared" si="16"/>
        <v>31</v>
      </c>
    </row>
    <row r="350" spans="1:13" ht="21" customHeight="1">
      <c r="A350" s="50">
        <v>348</v>
      </c>
      <c r="B350" s="94">
        <v>306</v>
      </c>
      <c r="C350" s="102">
        <v>29</v>
      </c>
      <c r="D350" s="96" t="s">
        <v>1801</v>
      </c>
      <c r="E350" s="97" t="s">
        <v>1826</v>
      </c>
      <c r="F350" s="98">
        <v>34682</v>
      </c>
      <c r="G350" s="99" t="s">
        <v>1827</v>
      </c>
      <c r="H350" s="100" t="s">
        <v>1828</v>
      </c>
      <c r="I350" s="101" t="str">
        <f t="shared" si="20"/>
        <v>福生市</v>
      </c>
      <c r="J350" s="99" t="s">
        <v>1829</v>
      </c>
      <c r="K350" s="100" t="s">
        <v>1830</v>
      </c>
      <c r="L350" s="99">
        <f t="shared" si="16"/>
        <v>31</v>
      </c>
      <c r="M350" s="57" t="s">
        <v>125</v>
      </c>
    </row>
    <row r="351" spans="1:13" ht="21" customHeight="1">
      <c r="A351" s="50">
        <v>349</v>
      </c>
      <c r="B351" s="94">
        <v>307</v>
      </c>
      <c r="C351" s="102">
        <v>29</v>
      </c>
      <c r="D351" s="96" t="s">
        <v>1801</v>
      </c>
      <c r="E351" s="97" t="s">
        <v>1831</v>
      </c>
      <c r="F351" s="98">
        <v>34720</v>
      </c>
      <c r="G351" s="99" t="s">
        <v>1832</v>
      </c>
      <c r="H351" s="100" t="s">
        <v>1833</v>
      </c>
      <c r="I351" s="101" t="str">
        <f t="shared" si="20"/>
        <v>羽村市</v>
      </c>
      <c r="J351" s="99" t="s">
        <v>1834</v>
      </c>
      <c r="K351" s="100" t="s">
        <v>1835</v>
      </c>
      <c r="L351" s="99">
        <f t="shared" si="16"/>
        <v>31</v>
      </c>
      <c r="M351" s="63"/>
    </row>
    <row r="352" spans="1:13" ht="21" customHeight="1">
      <c r="A352" s="50">
        <v>350</v>
      </c>
      <c r="B352" s="94">
        <v>308</v>
      </c>
      <c r="C352" s="102">
        <v>30</v>
      </c>
      <c r="D352" s="96" t="s">
        <v>1836</v>
      </c>
      <c r="E352" s="97" t="s">
        <v>1837</v>
      </c>
      <c r="F352" s="98">
        <v>18010</v>
      </c>
      <c r="G352" s="99" t="s">
        <v>1838</v>
      </c>
      <c r="H352" s="100" t="s">
        <v>1839</v>
      </c>
      <c r="I352" s="101" t="str">
        <f t="shared" si="20"/>
        <v>立川市</v>
      </c>
      <c r="J352" s="99" t="s">
        <v>1840</v>
      </c>
      <c r="K352" s="100" t="s">
        <v>1841</v>
      </c>
      <c r="L352" s="99">
        <f t="shared" si="16"/>
        <v>76</v>
      </c>
    </row>
    <row r="353" spans="1:13" ht="21" customHeight="1">
      <c r="A353" s="50">
        <v>351</v>
      </c>
      <c r="B353" s="94">
        <v>309</v>
      </c>
      <c r="C353" s="102">
        <v>30</v>
      </c>
      <c r="D353" s="96" t="s">
        <v>1836</v>
      </c>
      <c r="E353" s="97" t="s">
        <v>1842</v>
      </c>
      <c r="F353" s="98">
        <v>23140</v>
      </c>
      <c r="G353" s="99" t="s">
        <v>1843</v>
      </c>
      <c r="H353" s="100" t="s">
        <v>1844</v>
      </c>
      <c r="I353" s="101" t="str">
        <f t="shared" si="20"/>
        <v>立川市</v>
      </c>
      <c r="J353" s="99" t="s">
        <v>1845</v>
      </c>
      <c r="K353" s="100" t="s">
        <v>1846</v>
      </c>
      <c r="L353" s="99">
        <f t="shared" si="16"/>
        <v>62</v>
      </c>
    </row>
    <row r="354" spans="1:13" ht="21" customHeight="1">
      <c r="A354" s="50">
        <v>352</v>
      </c>
      <c r="B354" s="94">
        <v>310</v>
      </c>
      <c r="C354" s="102">
        <v>30</v>
      </c>
      <c r="D354" s="96" t="s">
        <v>1836</v>
      </c>
      <c r="E354" s="109" t="s">
        <v>1847</v>
      </c>
      <c r="F354" s="98">
        <v>24620</v>
      </c>
      <c r="G354" s="110" t="s">
        <v>1848</v>
      </c>
      <c r="H354" s="111" t="s">
        <v>1849</v>
      </c>
      <c r="I354" s="101" t="str">
        <f t="shared" si="20"/>
        <v>立川市</v>
      </c>
      <c r="J354" s="110" t="s">
        <v>1850</v>
      </c>
      <c r="K354" s="100" t="s">
        <v>1851</v>
      </c>
      <c r="L354" s="99">
        <f t="shared" si="16"/>
        <v>58</v>
      </c>
    </row>
    <row r="355" spans="1:13" ht="21" customHeight="1">
      <c r="A355" s="50">
        <v>353</v>
      </c>
      <c r="B355" s="94">
        <v>311</v>
      </c>
      <c r="C355" s="102">
        <v>30</v>
      </c>
      <c r="D355" s="96" t="s">
        <v>1836</v>
      </c>
      <c r="E355" s="97" t="s">
        <v>1852</v>
      </c>
      <c r="F355" s="98">
        <v>29609</v>
      </c>
      <c r="G355" s="99" t="s">
        <v>1790</v>
      </c>
      <c r="H355" s="111" t="s">
        <v>1853</v>
      </c>
      <c r="I355" s="101" t="str">
        <f t="shared" si="20"/>
        <v>八王子</v>
      </c>
      <c r="J355" s="99" t="s">
        <v>1854</v>
      </c>
      <c r="K355" s="100" t="s">
        <v>1855</v>
      </c>
      <c r="L355" s="99">
        <f t="shared" si="16"/>
        <v>45</v>
      </c>
    </row>
    <row r="356" spans="1:13" ht="21" customHeight="1">
      <c r="A356" s="50">
        <v>354</v>
      </c>
      <c r="B356" s="94">
        <v>312</v>
      </c>
      <c r="C356" s="102">
        <v>30</v>
      </c>
      <c r="D356" s="96" t="s">
        <v>1836</v>
      </c>
      <c r="E356" s="97" t="s">
        <v>1856</v>
      </c>
      <c r="F356" s="98">
        <v>29263</v>
      </c>
      <c r="G356" s="99" t="s">
        <v>1838</v>
      </c>
      <c r="H356" s="100" t="s">
        <v>1857</v>
      </c>
      <c r="I356" s="101" t="str">
        <f t="shared" si="20"/>
        <v>立川市</v>
      </c>
      <c r="J356" s="99" t="s">
        <v>1858</v>
      </c>
      <c r="K356" s="100" t="s">
        <v>1859</v>
      </c>
      <c r="L356" s="99">
        <f t="shared" si="16"/>
        <v>46</v>
      </c>
      <c r="M356" s="57" t="s">
        <v>125</v>
      </c>
    </row>
    <row r="357" spans="1:13" ht="21" customHeight="1">
      <c r="A357" s="50">
        <v>355</v>
      </c>
      <c r="B357" s="94">
        <v>313</v>
      </c>
      <c r="C357" s="102">
        <v>30</v>
      </c>
      <c r="D357" s="96" t="s">
        <v>1836</v>
      </c>
      <c r="E357" s="97" t="s">
        <v>1860</v>
      </c>
      <c r="F357" s="98">
        <v>27614</v>
      </c>
      <c r="G357" s="99" t="s">
        <v>1838</v>
      </c>
      <c r="H357" s="100" t="s">
        <v>1861</v>
      </c>
      <c r="I357" s="101" t="str">
        <f t="shared" si="20"/>
        <v>立川市</v>
      </c>
      <c r="J357" s="99" t="s">
        <v>1862</v>
      </c>
      <c r="K357" s="100" t="s">
        <v>1863</v>
      </c>
      <c r="L357" s="99">
        <f t="shared" si="16"/>
        <v>50</v>
      </c>
    </row>
    <row r="358" spans="1:13" ht="21" customHeight="1">
      <c r="A358" s="50">
        <v>356</v>
      </c>
      <c r="B358" s="94">
        <v>653</v>
      </c>
      <c r="C358" s="102">
        <v>30</v>
      </c>
      <c r="D358" s="96" t="s">
        <v>1836</v>
      </c>
      <c r="E358" s="97" t="s">
        <v>1864</v>
      </c>
      <c r="F358" s="98">
        <v>25241</v>
      </c>
      <c r="G358" s="99" t="s">
        <v>1865</v>
      </c>
      <c r="H358" s="100" t="s">
        <v>1866</v>
      </c>
      <c r="I358" s="101" t="str">
        <f t="shared" si="20"/>
        <v>立川市</v>
      </c>
      <c r="J358" s="99" t="s">
        <v>1867</v>
      </c>
      <c r="K358" s="100" t="s">
        <v>1868</v>
      </c>
      <c r="L358" s="99">
        <f t="shared" si="16"/>
        <v>57</v>
      </c>
    </row>
    <row r="359" spans="1:13" ht="21" customHeight="1">
      <c r="A359" s="50">
        <v>357</v>
      </c>
      <c r="B359" s="94">
        <v>654</v>
      </c>
      <c r="C359" s="102">
        <v>30</v>
      </c>
      <c r="D359" s="96" t="s">
        <v>1836</v>
      </c>
      <c r="E359" s="97" t="s">
        <v>1869</v>
      </c>
      <c r="F359" s="98">
        <v>25505</v>
      </c>
      <c r="G359" s="99" t="s">
        <v>1865</v>
      </c>
      <c r="H359" s="100" t="s">
        <v>1870</v>
      </c>
      <c r="I359" s="101" t="str">
        <f t="shared" si="20"/>
        <v>立川市</v>
      </c>
      <c r="J359" s="99" t="s">
        <v>1871</v>
      </c>
      <c r="K359" s="100" t="s">
        <v>1872</v>
      </c>
      <c r="L359" s="99">
        <f t="shared" si="16"/>
        <v>56</v>
      </c>
    </row>
    <row r="360" spans="1:13" ht="21" customHeight="1">
      <c r="A360" s="50">
        <v>358</v>
      </c>
      <c r="B360" s="94">
        <v>655</v>
      </c>
      <c r="C360" s="102">
        <v>30</v>
      </c>
      <c r="D360" s="96" t="s">
        <v>1836</v>
      </c>
      <c r="E360" s="97" t="s">
        <v>1873</v>
      </c>
      <c r="F360" s="98">
        <v>25063</v>
      </c>
      <c r="G360" s="99" t="s">
        <v>1865</v>
      </c>
      <c r="H360" s="100" t="s">
        <v>1874</v>
      </c>
      <c r="I360" s="101" t="str">
        <f t="shared" si="20"/>
        <v>立川市</v>
      </c>
      <c r="J360" s="99" t="s">
        <v>1875</v>
      </c>
      <c r="K360" s="100" t="s">
        <v>1876</v>
      </c>
      <c r="L360" s="99">
        <f t="shared" si="16"/>
        <v>57</v>
      </c>
    </row>
    <row r="361" spans="1:13" ht="21" customHeight="1">
      <c r="A361" s="50">
        <v>359</v>
      </c>
      <c r="B361" s="94">
        <v>656</v>
      </c>
      <c r="C361" s="102">
        <v>30</v>
      </c>
      <c r="D361" s="96" t="s">
        <v>1836</v>
      </c>
      <c r="E361" s="97" t="s">
        <v>1877</v>
      </c>
      <c r="F361" s="98">
        <v>26341</v>
      </c>
      <c r="G361" s="99" t="s">
        <v>1878</v>
      </c>
      <c r="H361" s="100" t="s">
        <v>1879</v>
      </c>
      <c r="I361" s="101" t="str">
        <f t="shared" si="20"/>
        <v>日野市</v>
      </c>
      <c r="J361" s="99" t="s">
        <v>1880</v>
      </c>
      <c r="K361" s="100" t="s">
        <v>1881</v>
      </c>
      <c r="L361" s="99">
        <f t="shared" si="16"/>
        <v>54</v>
      </c>
    </row>
    <row r="362" spans="1:13" ht="21.75" customHeight="1">
      <c r="A362" s="50">
        <v>360</v>
      </c>
      <c r="B362" s="94">
        <v>704</v>
      </c>
      <c r="C362" s="95" t="s">
        <v>1882</v>
      </c>
      <c r="D362" s="96" t="s">
        <v>1836</v>
      </c>
      <c r="E362" s="97" t="s">
        <v>1883</v>
      </c>
      <c r="F362" s="98">
        <v>27119</v>
      </c>
      <c r="G362" s="99" t="s">
        <v>1884</v>
      </c>
      <c r="H362" s="100" t="s">
        <v>1885</v>
      </c>
      <c r="I362" s="101" t="str">
        <f t="shared" si="20"/>
        <v>立川市</v>
      </c>
      <c r="J362" s="99" t="s">
        <v>1886</v>
      </c>
      <c r="K362" s="97" t="s">
        <v>1887</v>
      </c>
      <c r="L362" s="99">
        <f t="shared" si="16"/>
        <v>52</v>
      </c>
    </row>
    <row r="363" spans="1:13" ht="21.75" customHeight="1">
      <c r="A363" s="50">
        <v>361</v>
      </c>
      <c r="B363" s="94">
        <v>705</v>
      </c>
      <c r="C363" s="95" t="s">
        <v>1882</v>
      </c>
      <c r="D363" s="96" t="s">
        <v>1836</v>
      </c>
      <c r="E363" s="97" t="s">
        <v>1888</v>
      </c>
      <c r="F363" s="98">
        <v>32887</v>
      </c>
      <c r="G363" s="99" t="s">
        <v>1889</v>
      </c>
      <c r="H363" s="100" t="s">
        <v>1890</v>
      </c>
      <c r="I363" s="101" t="str">
        <f t="shared" si="20"/>
        <v>立川市</v>
      </c>
      <c r="J363" s="99" t="s">
        <v>1891</v>
      </c>
      <c r="K363" s="97" t="s">
        <v>1892</v>
      </c>
      <c r="L363" s="99">
        <f t="shared" si="16"/>
        <v>36</v>
      </c>
    </row>
    <row r="364" spans="1:13" ht="21.75" customHeight="1">
      <c r="A364" s="50">
        <v>362</v>
      </c>
      <c r="B364" s="94">
        <v>747</v>
      </c>
      <c r="C364" s="95" t="s">
        <v>1882</v>
      </c>
      <c r="D364" s="96" t="s">
        <v>1836</v>
      </c>
      <c r="E364" s="97" t="s">
        <v>1893</v>
      </c>
      <c r="F364" s="98">
        <v>17844</v>
      </c>
      <c r="G364" s="99" t="s">
        <v>1894</v>
      </c>
      <c r="H364" s="100" t="s">
        <v>1895</v>
      </c>
      <c r="I364" s="101" t="str">
        <f t="shared" si="20"/>
        <v>立川市</v>
      </c>
      <c r="J364" s="99" t="s">
        <v>1896</v>
      </c>
      <c r="K364" s="97" t="s">
        <v>1897</v>
      </c>
      <c r="L364" s="99">
        <f t="shared" si="16"/>
        <v>77</v>
      </c>
    </row>
    <row r="365" spans="1:13" ht="21.75" customHeight="1">
      <c r="A365" s="50">
        <v>363</v>
      </c>
      <c r="B365" s="94">
        <v>748</v>
      </c>
      <c r="C365" s="95" t="s">
        <v>1882</v>
      </c>
      <c r="D365" s="96" t="s">
        <v>1836</v>
      </c>
      <c r="E365" s="97" t="s">
        <v>1898</v>
      </c>
      <c r="F365" s="98">
        <v>27419</v>
      </c>
      <c r="G365" s="99" t="s">
        <v>1899</v>
      </c>
      <c r="H365" s="100" t="s">
        <v>1900</v>
      </c>
      <c r="I365" s="101" t="str">
        <f t="shared" si="20"/>
        <v>立川市</v>
      </c>
      <c r="J365" s="99" t="s">
        <v>1901</v>
      </c>
      <c r="K365" s="97" t="s">
        <v>1902</v>
      </c>
      <c r="L365" s="99">
        <f t="shared" si="16"/>
        <v>51</v>
      </c>
    </row>
    <row r="366" spans="1:13" ht="21.75" customHeight="1">
      <c r="A366" s="50">
        <v>364</v>
      </c>
      <c r="B366" s="94">
        <v>749</v>
      </c>
      <c r="C366" s="95" t="s">
        <v>1882</v>
      </c>
      <c r="D366" s="96" t="s">
        <v>1836</v>
      </c>
      <c r="E366" s="97" t="s">
        <v>1903</v>
      </c>
      <c r="F366" s="98">
        <v>23671</v>
      </c>
      <c r="G366" s="99" t="s">
        <v>1046</v>
      </c>
      <c r="H366" s="100" t="s">
        <v>1904</v>
      </c>
      <c r="I366" s="101" t="str">
        <f t="shared" si="20"/>
        <v>立川市</v>
      </c>
      <c r="J366" s="99" t="s">
        <v>1905</v>
      </c>
      <c r="K366" s="97" t="s">
        <v>1906</v>
      </c>
      <c r="L366" s="99">
        <f t="shared" si="16"/>
        <v>61</v>
      </c>
      <c r="M366" s="65"/>
    </row>
    <row r="367" spans="1:13" ht="21" customHeight="1">
      <c r="A367" s="50">
        <v>365</v>
      </c>
      <c r="B367" s="94">
        <v>314</v>
      </c>
      <c r="C367" s="102">
        <v>31</v>
      </c>
      <c r="D367" s="96" t="s">
        <v>1907</v>
      </c>
      <c r="E367" s="97" t="s">
        <v>1908</v>
      </c>
      <c r="F367" s="98">
        <v>26600</v>
      </c>
      <c r="G367" s="99" t="s">
        <v>1909</v>
      </c>
      <c r="H367" s="100" t="s">
        <v>1910</v>
      </c>
      <c r="I367" s="101" t="str">
        <f t="shared" si="20"/>
        <v>熊谷市</v>
      </c>
      <c r="J367" s="99" t="s">
        <v>1911</v>
      </c>
      <c r="K367" s="100" t="s">
        <v>1912</v>
      </c>
      <c r="L367" s="99">
        <f t="shared" si="16"/>
        <v>53</v>
      </c>
      <c r="M367" s="57" t="s">
        <v>125</v>
      </c>
    </row>
    <row r="368" spans="1:13" ht="21" customHeight="1">
      <c r="A368" s="50">
        <v>366</v>
      </c>
      <c r="B368" s="94">
        <v>315</v>
      </c>
      <c r="C368" s="102">
        <v>31</v>
      </c>
      <c r="D368" s="96" t="s">
        <v>1907</v>
      </c>
      <c r="E368" s="97" t="s">
        <v>1913</v>
      </c>
      <c r="F368" s="98">
        <v>26921</v>
      </c>
      <c r="G368" s="99" t="s">
        <v>1685</v>
      </c>
      <c r="H368" s="100" t="s">
        <v>1914</v>
      </c>
      <c r="I368" s="101" t="str">
        <f t="shared" si="20"/>
        <v>墨田区</v>
      </c>
      <c r="J368" s="99" t="s">
        <v>1915</v>
      </c>
      <c r="K368" s="100" t="s">
        <v>1916</v>
      </c>
      <c r="L368" s="99">
        <f t="shared" si="16"/>
        <v>52</v>
      </c>
    </row>
    <row r="369" spans="1:13" ht="21" customHeight="1">
      <c r="A369" s="50">
        <v>367</v>
      </c>
      <c r="B369" s="94">
        <v>316</v>
      </c>
      <c r="C369" s="102">
        <v>31</v>
      </c>
      <c r="D369" s="96" t="s">
        <v>1907</v>
      </c>
      <c r="E369" s="97" t="s">
        <v>1917</v>
      </c>
      <c r="F369" s="98">
        <v>27667</v>
      </c>
      <c r="G369" s="99" t="s">
        <v>1918</v>
      </c>
      <c r="H369" s="100" t="s">
        <v>1919</v>
      </c>
      <c r="I369" s="101" t="str">
        <f t="shared" si="20"/>
        <v>川崎市</v>
      </c>
      <c r="J369" s="99" t="s">
        <v>1920</v>
      </c>
      <c r="K369" s="100" t="s">
        <v>1921</v>
      </c>
      <c r="L369" s="99">
        <f t="shared" si="16"/>
        <v>50</v>
      </c>
    </row>
    <row r="370" spans="1:13" ht="21" customHeight="1">
      <c r="A370" s="50">
        <v>368</v>
      </c>
      <c r="B370" s="94">
        <v>317</v>
      </c>
      <c r="C370" s="102">
        <v>31</v>
      </c>
      <c r="D370" s="96" t="s">
        <v>1907</v>
      </c>
      <c r="E370" s="97" t="s">
        <v>1922</v>
      </c>
      <c r="F370" s="98">
        <v>31603</v>
      </c>
      <c r="G370" s="99" t="s">
        <v>1923</v>
      </c>
      <c r="H370" s="100" t="s">
        <v>1924</v>
      </c>
      <c r="I370" s="101" t="str">
        <f t="shared" si="20"/>
        <v>横浜市</v>
      </c>
      <c r="J370" s="99" t="s">
        <v>1925</v>
      </c>
      <c r="K370" s="100" t="s">
        <v>1926</v>
      </c>
      <c r="L370" s="99">
        <f t="shared" si="16"/>
        <v>39</v>
      </c>
      <c r="M370" s="63"/>
    </row>
    <row r="371" spans="1:13" ht="21" customHeight="1">
      <c r="A371" s="50">
        <v>369</v>
      </c>
      <c r="B371" s="94">
        <v>318</v>
      </c>
      <c r="C371" s="102">
        <v>32</v>
      </c>
      <c r="D371" s="96" t="s">
        <v>1927</v>
      </c>
      <c r="E371" s="97" t="s">
        <v>1928</v>
      </c>
      <c r="F371" s="98">
        <v>21570</v>
      </c>
      <c r="G371" s="99" t="s">
        <v>1929</v>
      </c>
      <c r="H371" s="100" t="s">
        <v>1930</v>
      </c>
      <c r="I371" s="101" t="str">
        <f t="shared" si="20"/>
        <v>川崎市</v>
      </c>
      <c r="J371" s="99" t="s">
        <v>1931</v>
      </c>
      <c r="K371" s="100" t="s">
        <v>1932</v>
      </c>
      <c r="L371" s="99">
        <f t="shared" si="16"/>
        <v>67</v>
      </c>
      <c r="M371" s="57" t="s">
        <v>125</v>
      </c>
    </row>
    <row r="372" spans="1:13" ht="21" customHeight="1">
      <c r="A372" s="50">
        <v>370</v>
      </c>
      <c r="B372" s="94">
        <v>319</v>
      </c>
      <c r="C372" s="102">
        <v>32</v>
      </c>
      <c r="D372" s="96" t="s">
        <v>1927</v>
      </c>
      <c r="E372" s="97" t="s">
        <v>1933</v>
      </c>
      <c r="F372" s="98">
        <v>23527</v>
      </c>
      <c r="G372" s="99" t="s">
        <v>1818</v>
      </c>
      <c r="H372" s="100" t="s">
        <v>1934</v>
      </c>
      <c r="I372" s="101" t="str">
        <f t="shared" si="20"/>
        <v>稲城市</v>
      </c>
      <c r="J372" s="99" t="s">
        <v>1935</v>
      </c>
      <c r="K372" s="100" t="s">
        <v>1936</v>
      </c>
      <c r="L372" s="99">
        <f t="shared" si="16"/>
        <v>61</v>
      </c>
    </row>
    <row r="373" spans="1:13" ht="21" customHeight="1">
      <c r="A373" s="50">
        <v>371</v>
      </c>
      <c r="B373" s="94">
        <v>320</v>
      </c>
      <c r="C373" s="102">
        <v>32</v>
      </c>
      <c r="D373" s="96" t="s">
        <v>1927</v>
      </c>
      <c r="E373" s="97" t="s">
        <v>1937</v>
      </c>
      <c r="F373" s="98">
        <v>24188</v>
      </c>
      <c r="G373" s="99" t="s">
        <v>1938</v>
      </c>
      <c r="H373" s="100" t="s">
        <v>1939</v>
      </c>
      <c r="I373" s="101" t="str">
        <f t="shared" si="20"/>
        <v>多摩市</v>
      </c>
      <c r="J373" s="99" t="s">
        <v>1940</v>
      </c>
      <c r="K373" s="100" t="s">
        <v>1941</v>
      </c>
      <c r="L373" s="99">
        <f t="shared" si="16"/>
        <v>60</v>
      </c>
      <c r="M373" s="63"/>
    </row>
    <row r="374" spans="1:13" ht="21" customHeight="1">
      <c r="A374" s="50">
        <v>372</v>
      </c>
      <c r="B374" s="94">
        <v>659</v>
      </c>
      <c r="C374" s="102">
        <v>32</v>
      </c>
      <c r="D374" s="96" t="s">
        <v>1927</v>
      </c>
      <c r="E374" s="97" t="s">
        <v>1942</v>
      </c>
      <c r="F374" s="98">
        <v>26884</v>
      </c>
      <c r="G374" s="99" t="s">
        <v>1401</v>
      </c>
      <c r="H374" s="100" t="s">
        <v>1943</v>
      </c>
      <c r="I374" s="101" t="str">
        <f t="shared" si="20"/>
        <v>多摩市</v>
      </c>
      <c r="J374" s="99" t="s">
        <v>1944</v>
      </c>
      <c r="K374" s="100" t="s">
        <v>1945</v>
      </c>
      <c r="L374" s="99">
        <f>DATEDIF(F374,M$2,"y")</f>
        <v>52</v>
      </c>
    </row>
    <row r="375" spans="1:13" ht="21.75" customHeight="1">
      <c r="A375" s="50">
        <v>373</v>
      </c>
      <c r="B375" s="94">
        <v>706</v>
      </c>
      <c r="C375" s="95" t="s">
        <v>1946</v>
      </c>
      <c r="D375" s="96" t="s">
        <v>1927</v>
      </c>
      <c r="E375" s="97" t="s">
        <v>1947</v>
      </c>
      <c r="F375" s="98">
        <v>31110</v>
      </c>
      <c r="G375" s="99" t="s">
        <v>1948</v>
      </c>
      <c r="H375" s="100" t="s">
        <v>1949</v>
      </c>
      <c r="I375" s="101" t="str">
        <f t="shared" si="20"/>
        <v>多摩市</v>
      </c>
      <c r="J375" s="99" t="s">
        <v>1950</v>
      </c>
      <c r="K375" s="97" t="s">
        <v>1951</v>
      </c>
      <c r="L375" s="99">
        <f>DATEDIF(F375,M$2,"y")</f>
        <v>41</v>
      </c>
      <c r="M375" s="66">
        <v>12</v>
      </c>
    </row>
    <row r="376" spans="1:13" ht="21.75" customHeight="1">
      <c r="A376" s="50">
        <v>374</v>
      </c>
      <c r="B376" s="94">
        <v>707</v>
      </c>
      <c r="C376" s="95" t="s">
        <v>1946</v>
      </c>
      <c r="D376" s="96" t="s">
        <v>1927</v>
      </c>
      <c r="E376" s="97" t="s">
        <v>1952</v>
      </c>
      <c r="F376" s="98">
        <v>31507</v>
      </c>
      <c r="G376" s="99" t="s">
        <v>1948</v>
      </c>
      <c r="H376" s="100" t="s">
        <v>1953</v>
      </c>
      <c r="I376" s="101" t="str">
        <f t="shared" si="20"/>
        <v>多摩市</v>
      </c>
      <c r="J376" s="99" t="s">
        <v>1954</v>
      </c>
      <c r="K376" s="97" t="s">
        <v>1955</v>
      </c>
      <c r="L376" s="99">
        <f>DATEDIF(F376,M$2,"y")</f>
        <v>39</v>
      </c>
      <c r="M376" s="66">
        <v>13</v>
      </c>
    </row>
    <row r="377" spans="1:13" ht="21.75" customHeight="1">
      <c r="A377" s="50">
        <v>375</v>
      </c>
      <c r="B377" s="94">
        <v>750</v>
      </c>
      <c r="C377" s="95" t="s">
        <v>1956</v>
      </c>
      <c r="D377" s="96" t="s">
        <v>1927</v>
      </c>
      <c r="E377" s="97" t="s">
        <v>1957</v>
      </c>
      <c r="F377" s="98">
        <v>28700</v>
      </c>
      <c r="G377" s="99" t="s">
        <v>1958</v>
      </c>
      <c r="H377" s="100" t="s">
        <v>1959</v>
      </c>
      <c r="I377" s="101" t="str">
        <f t="shared" si="20"/>
        <v>多摩市</v>
      </c>
      <c r="J377" s="99" t="s">
        <v>1960</v>
      </c>
      <c r="K377" s="97" t="s">
        <v>1961</v>
      </c>
      <c r="L377" s="99">
        <f>DATEDIF(F377,M$2,"y")</f>
        <v>47</v>
      </c>
      <c r="M377" s="66"/>
    </row>
    <row r="378" spans="1:13" ht="21" customHeight="1">
      <c r="A378" s="50">
        <v>376</v>
      </c>
      <c r="B378" s="94">
        <v>321</v>
      </c>
      <c r="C378" s="102">
        <v>33</v>
      </c>
      <c r="D378" s="96" t="s">
        <v>1962</v>
      </c>
      <c r="E378" s="97" t="s">
        <v>1963</v>
      </c>
      <c r="F378" s="98">
        <v>23032</v>
      </c>
      <c r="G378" s="99" t="s">
        <v>1964</v>
      </c>
      <c r="H378" s="100" t="s">
        <v>1965</v>
      </c>
      <c r="I378" s="101" t="str">
        <f t="shared" si="20"/>
        <v>目黒区</v>
      </c>
      <c r="J378" s="99" t="s">
        <v>1966</v>
      </c>
      <c r="K378" s="100" t="s">
        <v>1967</v>
      </c>
      <c r="L378" s="99">
        <f t="shared" si="16"/>
        <v>63</v>
      </c>
      <c r="M378" s="71" t="s">
        <v>125</v>
      </c>
    </row>
    <row r="379" spans="1:13" ht="21" customHeight="1">
      <c r="A379" s="50">
        <v>377</v>
      </c>
      <c r="B379" s="94">
        <v>322</v>
      </c>
      <c r="C379" s="102">
        <v>34</v>
      </c>
      <c r="D379" s="96" t="s">
        <v>1968</v>
      </c>
      <c r="E379" s="97" t="s">
        <v>1969</v>
      </c>
      <c r="F379" s="98">
        <v>15222</v>
      </c>
      <c r="G379" s="99" t="s">
        <v>1970</v>
      </c>
      <c r="H379" s="100" t="s">
        <v>1971</v>
      </c>
      <c r="I379" s="101" t="str">
        <f t="shared" si="20"/>
        <v>町田市</v>
      </c>
      <c r="J379" s="99" t="s">
        <v>1972</v>
      </c>
      <c r="K379" s="100" t="s">
        <v>1973</v>
      </c>
      <c r="L379" s="99">
        <f t="shared" si="16"/>
        <v>84</v>
      </c>
    </row>
    <row r="380" spans="1:13" ht="21" customHeight="1">
      <c r="A380" s="50">
        <v>378</v>
      </c>
      <c r="B380" s="94">
        <v>323</v>
      </c>
      <c r="C380" s="102">
        <v>34</v>
      </c>
      <c r="D380" s="96" t="s">
        <v>1968</v>
      </c>
      <c r="E380" s="97" t="s">
        <v>1974</v>
      </c>
      <c r="F380" s="98">
        <v>19444</v>
      </c>
      <c r="G380" s="99" t="s">
        <v>1975</v>
      </c>
      <c r="H380" s="100" t="s">
        <v>1976</v>
      </c>
      <c r="I380" s="101" t="str">
        <f t="shared" si="20"/>
        <v>町田市</v>
      </c>
      <c r="J380" s="99" t="s">
        <v>1977</v>
      </c>
      <c r="K380" s="100" t="s">
        <v>1978</v>
      </c>
      <c r="L380" s="99">
        <f t="shared" si="16"/>
        <v>73</v>
      </c>
    </row>
    <row r="381" spans="1:13" ht="21" customHeight="1">
      <c r="A381" s="50">
        <v>379</v>
      </c>
      <c r="B381" s="94">
        <v>324</v>
      </c>
      <c r="C381" s="102">
        <v>34</v>
      </c>
      <c r="D381" s="96" t="s">
        <v>1968</v>
      </c>
      <c r="E381" s="97" t="s">
        <v>1979</v>
      </c>
      <c r="F381" s="98">
        <v>16243</v>
      </c>
      <c r="G381" s="99" t="s">
        <v>1980</v>
      </c>
      <c r="H381" s="100" t="s">
        <v>1981</v>
      </c>
      <c r="I381" s="101" t="str">
        <f t="shared" si="20"/>
        <v>川崎市</v>
      </c>
      <c r="J381" s="99" t="s">
        <v>1982</v>
      </c>
      <c r="K381" s="100" t="s">
        <v>1983</v>
      </c>
      <c r="L381" s="99">
        <f t="shared" si="16"/>
        <v>81</v>
      </c>
    </row>
    <row r="382" spans="1:13" ht="21" customHeight="1">
      <c r="A382" s="50">
        <v>380</v>
      </c>
      <c r="B382" s="94">
        <v>325</v>
      </c>
      <c r="C382" s="102">
        <v>34</v>
      </c>
      <c r="D382" s="96" t="s">
        <v>1968</v>
      </c>
      <c r="E382" s="97" t="s">
        <v>1984</v>
      </c>
      <c r="F382" s="98">
        <v>15926</v>
      </c>
      <c r="G382" s="99" t="s">
        <v>1985</v>
      </c>
      <c r="H382" s="100" t="s">
        <v>1986</v>
      </c>
      <c r="I382" s="101" t="str">
        <f t="shared" si="20"/>
        <v>町田市</v>
      </c>
      <c r="J382" s="99" t="s">
        <v>1987</v>
      </c>
      <c r="K382" s="100" t="s">
        <v>1988</v>
      </c>
      <c r="L382" s="99">
        <f t="shared" si="16"/>
        <v>82</v>
      </c>
      <c r="M382" s="57" t="s">
        <v>125</v>
      </c>
    </row>
    <row r="383" spans="1:13" ht="21" customHeight="1">
      <c r="A383" s="50">
        <v>381</v>
      </c>
      <c r="B383" s="94">
        <v>326</v>
      </c>
      <c r="C383" s="102">
        <v>34</v>
      </c>
      <c r="D383" s="96" t="s">
        <v>1968</v>
      </c>
      <c r="E383" s="97" t="s">
        <v>1989</v>
      </c>
      <c r="F383" s="98">
        <v>16625</v>
      </c>
      <c r="G383" s="99" t="s">
        <v>1990</v>
      </c>
      <c r="H383" s="100" t="s">
        <v>1991</v>
      </c>
      <c r="I383" s="101" t="str">
        <f t="shared" si="20"/>
        <v>町田市</v>
      </c>
      <c r="J383" s="99" t="s">
        <v>1992</v>
      </c>
      <c r="K383" s="100" t="s">
        <v>1993</v>
      </c>
      <c r="L383" s="99">
        <f t="shared" ref="L383:L449" si="21">DATEDIF(F383,M$2,"y")</f>
        <v>80</v>
      </c>
    </row>
    <row r="384" spans="1:13" ht="21" customHeight="1">
      <c r="A384" s="50">
        <v>382</v>
      </c>
      <c r="B384" s="94">
        <v>327</v>
      </c>
      <c r="C384" s="102">
        <v>34</v>
      </c>
      <c r="D384" s="96" t="s">
        <v>1968</v>
      </c>
      <c r="E384" s="97" t="s">
        <v>1994</v>
      </c>
      <c r="F384" s="98">
        <v>20227</v>
      </c>
      <c r="G384" s="99" t="s">
        <v>1995</v>
      </c>
      <c r="H384" s="100" t="s">
        <v>1996</v>
      </c>
      <c r="I384" s="101" t="str">
        <f t="shared" si="20"/>
        <v>町田市</v>
      </c>
      <c r="J384" s="99" t="s">
        <v>1997</v>
      </c>
      <c r="K384" s="100" t="s">
        <v>1998</v>
      </c>
      <c r="L384" s="99">
        <f t="shared" si="21"/>
        <v>70</v>
      </c>
    </row>
    <row r="385" spans="1:13" ht="21" customHeight="1">
      <c r="A385" s="50">
        <v>383</v>
      </c>
      <c r="B385" s="94">
        <v>328</v>
      </c>
      <c r="C385" s="102">
        <v>34</v>
      </c>
      <c r="D385" s="96" t="s">
        <v>1968</v>
      </c>
      <c r="E385" s="97" t="s">
        <v>1999</v>
      </c>
      <c r="F385" s="98">
        <v>16637</v>
      </c>
      <c r="G385" s="99" t="s">
        <v>2000</v>
      </c>
      <c r="H385" s="100" t="s">
        <v>2001</v>
      </c>
      <c r="I385" s="101" t="str">
        <f t="shared" si="20"/>
        <v>町田市</v>
      </c>
      <c r="J385" s="99" t="s">
        <v>2002</v>
      </c>
      <c r="K385" s="100" t="s">
        <v>2003</v>
      </c>
      <c r="L385" s="99">
        <f t="shared" si="21"/>
        <v>80</v>
      </c>
    </row>
    <row r="386" spans="1:13" ht="21" customHeight="1">
      <c r="A386" s="50">
        <v>384</v>
      </c>
      <c r="B386" s="94">
        <v>329</v>
      </c>
      <c r="C386" s="102">
        <v>34</v>
      </c>
      <c r="D386" s="96" t="s">
        <v>1968</v>
      </c>
      <c r="E386" s="97" t="s">
        <v>2004</v>
      </c>
      <c r="F386" s="98">
        <v>17954</v>
      </c>
      <c r="G386" s="99" t="s">
        <v>1980</v>
      </c>
      <c r="H386" s="100" t="s">
        <v>2005</v>
      </c>
      <c r="I386" s="101" t="str">
        <f t="shared" si="20"/>
        <v>川崎市</v>
      </c>
      <c r="J386" s="99" t="s">
        <v>2006</v>
      </c>
      <c r="K386" s="100" t="s">
        <v>2007</v>
      </c>
      <c r="L386" s="99">
        <f t="shared" si="21"/>
        <v>77</v>
      </c>
    </row>
    <row r="387" spans="1:13" ht="21" customHeight="1">
      <c r="A387" s="50">
        <v>385</v>
      </c>
      <c r="B387" s="94">
        <v>330</v>
      </c>
      <c r="C387" s="102">
        <v>34</v>
      </c>
      <c r="D387" s="96" t="s">
        <v>1968</v>
      </c>
      <c r="E387" s="97" t="s">
        <v>2008</v>
      </c>
      <c r="F387" s="98">
        <v>17005</v>
      </c>
      <c r="G387" s="99" t="s">
        <v>2009</v>
      </c>
      <c r="H387" s="100" t="s">
        <v>2010</v>
      </c>
      <c r="I387" s="101" t="str">
        <f t="shared" si="20"/>
        <v>相模原</v>
      </c>
      <c r="J387" s="99" t="s">
        <v>2011</v>
      </c>
      <c r="K387" s="100" t="s">
        <v>2012</v>
      </c>
      <c r="L387" s="99">
        <f t="shared" si="21"/>
        <v>79</v>
      </c>
      <c r="M387" s="63"/>
    </row>
    <row r="388" spans="1:13" ht="21" customHeight="1">
      <c r="A388" s="50">
        <v>386</v>
      </c>
      <c r="B388" s="94">
        <v>331</v>
      </c>
      <c r="C388" s="102">
        <v>35</v>
      </c>
      <c r="D388" s="96" t="s">
        <v>2013</v>
      </c>
      <c r="E388" s="97" t="s">
        <v>2014</v>
      </c>
      <c r="F388" s="98">
        <v>13646</v>
      </c>
      <c r="G388" s="99" t="s">
        <v>974</v>
      </c>
      <c r="H388" s="100" t="s">
        <v>2015</v>
      </c>
      <c r="I388" s="101" t="str">
        <f t="shared" ref="I388:I451" si="22">LEFT(H388,3)</f>
        <v>板橋区</v>
      </c>
      <c r="J388" s="99" t="s">
        <v>2016</v>
      </c>
      <c r="K388" s="100" t="s">
        <v>2017</v>
      </c>
      <c r="L388" s="99">
        <f t="shared" si="21"/>
        <v>88</v>
      </c>
      <c r="M388" s="57" t="s">
        <v>348</v>
      </c>
    </row>
    <row r="389" spans="1:13" ht="21" customHeight="1">
      <c r="A389" s="50">
        <v>387</v>
      </c>
      <c r="B389" s="94">
        <v>332</v>
      </c>
      <c r="C389" s="102">
        <v>35</v>
      </c>
      <c r="D389" s="96" t="s">
        <v>2013</v>
      </c>
      <c r="E389" s="97" t="s">
        <v>2018</v>
      </c>
      <c r="F389" s="98">
        <v>18841</v>
      </c>
      <c r="G389" s="99" t="s">
        <v>2019</v>
      </c>
      <c r="H389" s="100" t="s">
        <v>2020</v>
      </c>
      <c r="I389" s="101" t="str">
        <f t="shared" si="22"/>
        <v>八王子</v>
      </c>
      <c r="J389" s="99" t="s">
        <v>2021</v>
      </c>
      <c r="K389" s="100" t="s">
        <v>2022</v>
      </c>
      <c r="L389" s="99">
        <f t="shared" si="21"/>
        <v>74</v>
      </c>
    </row>
    <row r="390" spans="1:13" ht="21" customHeight="1">
      <c r="A390" s="50">
        <v>388</v>
      </c>
      <c r="B390" s="94">
        <v>333</v>
      </c>
      <c r="C390" s="102">
        <v>35</v>
      </c>
      <c r="D390" s="96" t="s">
        <v>2013</v>
      </c>
      <c r="E390" s="97" t="s">
        <v>2023</v>
      </c>
      <c r="F390" s="98">
        <v>19362</v>
      </c>
      <c r="G390" s="99" t="s">
        <v>2024</v>
      </c>
      <c r="H390" s="100" t="s">
        <v>2025</v>
      </c>
      <c r="I390" s="101" t="str">
        <f t="shared" si="22"/>
        <v>昭島市</v>
      </c>
      <c r="J390" s="99" t="s">
        <v>2026</v>
      </c>
      <c r="K390" s="100" t="s">
        <v>2027</v>
      </c>
      <c r="L390" s="99">
        <f t="shared" si="21"/>
        <v>73</v>
      </c>
      <c r="M390" s="57" t="s">
        <v>354</v>
      </c>
    </row>
    <row r="391" spans="1:13" ht="21" customHeight="1">
      <c r="A391" s="50">
        <v>389</v>
      </c>
      <c r="B391" s="94">
        <v>334</v>
      </c>
      <c r="C391" s="102">
        <v>35</v>
      </c>
      <c r="D391" s="96" t="s">
        <v>2013</v>
      </c>
      <c r="E391" s="97" t="s">
        <v>2028</v>
      </c>
      <c r="F391" s="98">
        <v>18923</v>
      </c>
      <c r="G391" s="99" t="s">
        <v>955</v>
      </c>
      <c r="H391" s="100" t="s">
        <v>2029</v>
      </c>
      <c r="I391" s="101" t="str">
        <f t="shared" si="22"/>
        <v>板橋区</v>
      </c>
      <c r="J391" s="99" t="s">
        <v>2030</v>
      </c>
      <c r="K391" s="100" t="s">
        <v>2031</v>
      </c>
      <c r="L391" s="99">
        <f t="shared" si="21"/>
        <v>74</v>
      </c>
    </row>
    <row r="392" spans="1:13" ht="21" customHeight="1">
      <c r="A392" s="50">
        <v>390</v>
      </c>
      <c r="B392" s="94">
        <v>335</v>
      </c>
      <c r="C392" s="102">
        <v>35</v>
      </c>
      <c r="D392" s="96" t="s">
        <v>2013</v>
      </c>
      <c r="E392" s="97" t="s">
        <v>2032</v>
      </c>
      <c r="F392" s="98">
        <v>14954</v>
      </c>
      <c r="G392" s="99" t="s">
        <v>974</v>
      </c>
      <c r="H392" s="100" t="s">
        <v>2033</v>
      </c>
      <c r="I392" s="101" t="str">
        <f t="shared" si="22"/>
        <v>板橋区</v>
      </c>
      <c r="J392" s="99" t="s">
        <v>2034</v>
      </c>
      <c r="K392" s="100" t="s">
        <v>2035</v>
      </c>
      <c r="L392" s="99">
        <f t="shared" si="21"/>
        <v>85</v>
      </c>
    </row>
    <row r="393" spans="1:13" ht="21" customHeight="1">
      <c r="A393" s="50">
        <v>391</v>
      </c>
      <c r="B393" s="94">
        <v>336</v>
      </c>
      <c r="C393" s="102">
        <v>35</v>
      </c>
      <c r="D393" s="96" t="s">
        <v>2013</v>
      </c>
      <c r="E393" s="97" t="s">
        <v>2036</v>
      </c>
      <c r="F393" s="98">
        <v>17909</v>
      </c>
      <c r="G393" s="99" t="s">
        <v>979</v>
      </c>
      <c r="H393" s="100" t="s">
        <v>2037</v>
      </c>
      <c r="I393" s="101" t="str">
        <f t="shared" si="22"/>
        <v>板橋区</v>
      </c>
      <c r="J393" s="99" t="s">
        <v>2038</v>
      </c>
      <c r="K393" s="100" t="s">
        <v>2039</v>
      </c>
      <c r="L393" s="99">
        <f t="shared" si="21"/>
        <v>77</v>
      </c>
    </row>
    <row r="394" spans="1:13" ht="21" customHeight="1">
      <c r="A394" s="50">
        <v>392</v>
      </c>
      <c r="B394" s="94">
        <v>337</v>
      </c>
      <c r="C394" s="102">
        <v>35</v>
      </c>
      <c r="D394" s="96" t="s">
        <v>2013</v>
      </c>
      <c r="E394" s="97" t="s">
        <v>2040</v>
      </c>
      <c r="F394" s="98">
        <v>15374</v>
      </c>
      <c r="G394" s="99" t="s">
        <v>955</v>
      </c>
      <c r="H394" s="100" t="s">
        <v>2041</v>
      </c>
      <c r="I394" s="101" t="str">
        <f t="shared" si="22"/>
        <v>板橋区</v>
      </c>
      <c r="J394" s="99" t="s">
        <v>2042</v>
      </c>
      <c r="K394" s="100" t="s">
        <v>2043</v>
      </c>
      <c r="L394" s="99">
        <f t="shared" si="21"/>
        <v>84</v>
      </c>
    </row>
    <row r="395" spans="1:13" ht="21" customHeight="1">
      <c r="A395" s="50">
        <v>393</v>
      </c>
      <c r="B395" s="94">
        <v>338</v>
      </c>
      <c r="C395" s="102">
        <v>35</v>
      </c>
      <c r="D395" s="96" t="s">
        <v>2013</v>
      </c>
      <c r="E395" s="97" t="s">
        <v>2044</v>
      </c>
      <c r="F395" s="98">
        <v>17717</v>
      </c>
      <c r="G395" s="99" t="s">
        <v>984</v>
      </c>
      <c r="H395" s="100" t="s">
        <v>2045</v>
      </c>
      <c r="I395" s="101" t="str">
        <f t="shared" si="22"/>
        <v>荒川区</v>
      </c>
      <c r="J395" s="99" t="s">
        <v>2046</v>
      </c>
      <c r="K395" s="97" t="s">
        <v>2047</v>
      </c>
      <c r="L395" s="99">
        <f t="shared" si="21"/>
        <v>77</v>
      </c>
    </row>
    <row r="396" spans="1:13" ht="21" customHeight="1">
      <c r="A396" s="50">
        <v>394</v>
      </c>
      <c r="B396" s="94">
        <v>339</v>
      </c>
      <c r="C396" s="102">
        <v>35</v>
      </c>
      <c r="D396" s="96" t="s">
        <v>2013</v>
      </c>
      <c r="E396" s="97" t="s">
        <v>2048</v>
      </c>
      <c r="F396" s="98">
        <v>13382</v>
      </c>
      <c r="G396" s="99" t="s">
        <v>935</v>
      </c>
      <c r="H396" s="100" t="s">
        <v>2049</v>
      </c>
      <c r="I396" s="101" t="str">
        <f t="shared" si="22"/>
        <v>板橋区</v>
      </c>
      <c r="J396" s="99" t="s">
        <v>2050</v>
      </c>
      <c r="K396" s="100" t="s">
        <v>2051</v>
      </c>
      <c r="L396" s="99">
        <f t="shared" si="21"/>
        <v>89</v>
      </c>
    </row>
    <row r="397" spans="1:13" ht="21" customHeight="1">
      <c r="A397" s="50">
        <v>395</v>
      </c>
      <c r="B397" s="94">
        <v>30</v>
      </c>
      <c r="C397" s="102">
        <v>35</v>
      </c>
      <c r="D397" s="96" t="s">
        <v>2013</v>
      </c>
      <c r="E397" s="97" t="s">
        <v>2052</v>
      </c>
      <c r="F397" s="98">
        <v>14566</v>
      </c>
      <c r="G397" s="99" t="s">
        <v>2053</v>
      </c>
      <c r="H397" s="100" t="s">
        <v>2054</v>
      </c>
      <c r="I397" s="101" t="str">
        <f t="shared" si="22"/>
        <v>台東区</v>
      </c>
      <c r="J397" s="99" t="s">
        <v>2055</v>
      </c>
      <c r="K397" s="100" t="s">
        <v>2056</v>
      </c>
      <c r="L397" s="99">
        <f>DATEDIF(F397,M$2,"y")</f>
        <v>86</v>
      </c>
    </row>
    <row r="398" spans="1:13" ht="21" customHeight="1">
      <c r="A398" s="50">
        <v>396</v>
      </c>
      <c r="B398" s="94">
        <v>31</v>
      </c>
      <c r="C398" s="102">
        <v>35</v>
      </c>
      <c r="D398" s="96" t="s">
        <v>2013</v>
      </c>
      <c r="E398" s="97" t="s">
        <v>2057</v>
      </c>
      <c r="F398" s="98">
        <v>15594</v>
      </c>
      <c r="G398" s="99" t="s">
        <v>1758</v>
      </c>
      <c r="H398" s="100" t="s">
        <v>2058</v>
      </c>
      <c r="I398" s="101" t="str">
        <f t="shared" si="22"/>
        <v>墨田区</v>
      </c>
      <c r="J398" s="99" t="s">
        <v>2059</v>
      </c>
      <c r="K398" s="100" t="s">
        <v>2060</v>
      </c>
      <c r="L398" s="99">
        <f>DATEDIF(F398,M$2,"y")</f>
        <v>83</v>
      </c>
      <c r="M398" s="65"/>
    </row>
    <row r="399" spans="1:13" ht="21" customHeight="1">
      <c r="A399" s="50">
        <v>397</v>
      </c>
      <c r="B399" s="94">
        <v>340</v>
      </c>
      <c r="C399" s="102">
        <v>36</v>
      </c>
      <c r="D399" s="96" t="s">
        <v>2061</v>
      </c>
      <c r="E399" s="97" t="s">
        <v>2062</v>
      </c>
      <c r="F399" s="98">
        <v>30863</v>
      </c>
      <c r="G399" s="99" t="s">
        <v>1052</v>
      </c>
      <c r="H399" s="100" t="s">
        <v>2063</v>
      </c>
      <c r="I399" s="101" t="str">
        <f t="shared" si="22"/>
        <v>羽村市</v>
      </c>
      <c r="J399" s="99" t="s">
        <v>2064</v>
      </c>
      <c r="K399" s="100" t="s">
        <v>2065</v>
      </c>
      <c r="L399" s="99">
        <f t="shared" si="21"/>
        <v>41</v>
      </c>
    </row>
    <row r="400" spans="1:13" ht="21" customHeight="1">
      <c r="A400" s="50">
        <v>398</v>
      </c>
      <c r="B400" s="94">
        <v>341</v>
      </c>
      <c r="C400" s="102">
        <v>36</v>
      </c>
      <c r="D400" s="96" t="s">
        <v>2061</v>
      </c>
      <c r="E400" s="97" t="s">
        <v>2066</v>
      </c>
      <c r="F400" s="98">
        <v>30886</v>
      </c>
      <c r="G400" s="99" t="s">
        <v>2067</v>
      </c>
      <c r="H400" s="100" t="s">
        <v>2068</v>
      </c>
      <c r="I400" s="101" t="str">
        <f t="shared" si="22"/>
        <v>武蔵村</v>
      </c>
      <c r="J400" s="99" t="s">
        <v>2069</v>
      </c>
      <c r="K400" s="100" t="s">
        <v>2070</v>
      </c>
      <c r="L400" s="99">
        <f t="shared" si="21"/>
        <v>41</v>
      </c>
    </row>
    <row r="401" spans="1:13" ht="21" customHeight="1">
      <c r="A401" s="50">
        <v>399</v>
      </c>
      <c r="B401" s="94">
        <v>342</v>
      </c>
      <c r="C401" s="102">
        <v>36</v>
      </c>
      <c r="D401" s="96" t="s">
        <v>2061</v>
      </c>
      <c r="E401" s="97" t="s">
        <v>2071</v>
      </c>
      <c r="F401" s="98">
        <v>31970</v>
      </c>
      <c r="G401" s="99" t="s">
        <v>2072</v>
      </c>
      <c r="H401" s="100" t="s">
        <v>2073</v>
      </c>
      <c r="I401" s="101" t="str">
        <f t="shared" si="22"/>
        <v>さいた</v>
      </c>
      <c r="J401" s="99" t="s">
        <v>2074</v>
      </c>
      <c r="K401" s="100" t="s">
        <v>2075</v>
      </c>
      <c r="L401" s="99">
        <f t="shared" si="21"/>
        <v>38</v>
      </c>
      <c r="M401" s="57" t="s">
        <v>125</v>
      </c>
    </row>
    <row r="402" spans="1:13" ht="21" customHeight="1">
      <c r="A402" s="50">
        <v>400</v>
      </c>
      <c r="B402" s="94">
        <v>343</v>
      </c>
      <c r="C402" s="102">
        <v>36</v>
      </c>
      <c r="D402" s="96" t="s">
        <v>2061</v>
      </c>
      <c r="E402" s="97" t="s">
        <v>2076</v>
      </c>
      <c r="F402" s="98">
        <v>33398</v>
      </c>
      <c r="G402" s="99" t="s">
        <v>2077</v>
      </c>
      <c r="H402" s="100" t="s">
        <v>2078</v>
      </c>
      <c r="I402" s="101" t="str">
        <f t="shared" si="22"/>
        <v>小金井</v>
      </c>
      <c r="J402" s="99" t="s">
        <v>2079</v>
      </c>
      <c r="K402" s="100" t="s">
        <v>2080</v>
      </c>
      <c r="L402" s="99">
        <f t="shared" si="21"/>
        <v>34</v>
      </c>
    </row>
    <row r="403" spans="1:13" ht="21" customHeight="1">
      <c r="A403" s="50">
        <v>401</v>
      </c>
      <c r="B403" s="94">
        <v>344</v>
      </c>
      <c r="C403" s="102">
        <v>36</v>
      </c>
      <c r="D403" s="96" t="s">
        <v>2061</v>
      </c>
      <c r="E403" s="97" t="s">
        <v>2081</v>
      </c>
      <c r="F403" s="98">
        <v>32464</v>
      </c>
      <c r="G403" s="99" t="s">
        <v>2082</v>
      </c>
      <c r="H403" s="100" t="s">
        <v>2083</v>
      </c>
      <c r="I403" s="101" t="str">
        <f t="shared" si="22"/>
        <v>青梅市</v>
      </c>
      <c r="J403" s="99" t="s">
        <v>2084</v>
      </c>
      <c r="K403" s="100" t="s">
        <v>2085</v>
      </c>
      <c r="L403" s="99">
        <f t="shared" si="21"/>
        <v>37</v>
      </c>
    </row>
    <row r="404" spans="1:13" ht="21" customHeight="1">
      <c r="A404" s="50">
        <v>402</v>
      </c>
      <c r="B404" s="94">
        <v>345</v>
      </c>
      <c r="C404" s="102">
        <v>36</v>
      </c>
      <c r="D404" s="96" t="s">
        <v>2061</v>
      </c>
      <c r="E404" s="97" t="s">
        <v>2086</v>
      </c>
      <c r="F404" s="98">
        <v>32727</v>
      </c>
      <c r="G404" s="99" t="s">
        <v>2087</v>
      </c>
      <c r="H404" s="100" t="s">
        <v>2088</v>
      </c>
      <c r="I404" s="101" t="str">
        <f t="shared" si="22"/>
        <v>西多摩</v>
      </c>
      <c r="J404" s="99" t="s">
        <v>2089</v>
      </c>
      <c r="K404" s="100" t="s">
        <v>2090</v>
      </c>
      <c r="L404" s="99">
        <f t="shared" si="21"/>
        <v>36</v>
      </c>
      <c r="M404" s="63"/>
    </row>
    <row r="405" spans="1:13" ht="21" customHeight="1">
      <c r="A405" s="50">
        <v>403</v>
      </c>
      <c r="B405" s="94">
        <v>346</v>
      </c>
      <c r="C405" s="102">
        <v>37</v>
      </c>
      <c r="D405" s="96" t="s">
        <v>2091</v>
      </c>
      <c r="E405" s="97" t="s">
        <v>2092</v>
      </c>
      <c r="F405" s="98">
        <v>15658</v>
      </c>
      <c r="G405" s="99" t="s">
        <v>2093</v>
      </c>
      <c r="H405" s="100" t="s">
        <v>2094</v>
      </c>
      <c r="I405" s="101" t="str">
        <f t="shared" si="22"/>
        <v>豊島区</v>
      </c>
      <c r="J405" s="99" t="s">
        <v>2095</v>
      </c>
      <c r="K405" s="100" t="s">
        <v>2096</v>
      </c>
      <c r="L405" s="99">
        <f t="shared" si="21"/>
        <v>83</v>
      </c>
    </row>
    <row r="406" spans="1:13" ht="21" customHeight="1">
      <c r="A406" s="50">
        <v>404</v>
      </c>
      <c r="B406" s="94">
        <v>347</v>
      </c>
      <c r="C406" s="102">
        <v>37</v>
      </c>
      <c r="D406" s="96" t="s">
        <v>2091</v>
      </c>
      <c r="E406" s="97" t="s">
        <v>2097</v>
      </c>
      <c r="F406" s="98">
        <v>18231</v>
      </c>
      <c r="G406" s="99" t="s">
        <v>2098</v>
      </c>
      <c r="H406" s="100" t="s">
        <v>2099</v>
      </c>
      <c r="I406" s="101" t="str">
        <f t="shared" si="22"/>
        <v>練馬区</v>
      </c>
      <c r="J406" s="99" t="s">
        <v>2100</v>
      </c>
      <c r="K406" s="100" t="s">
        <v>2101</v>
      </c>
      <c r="L406" s="99">
        <f t="shared" si="21"/>
        <v>76</v>
      </c>
    </row>
    <row r="407" spans="1:13" s="53" customFormat="1" ht="21" customHeight="1">
      <c r="A407" s="50">
        <v>405</v>
      </c>
      <c r="B407" s="94">
        <v>348</v>
      </c>
      <c r="C407" s="102">
        <v>37</v>
      </c>
      <c r="D407" s="96" t="s">
        <v>2091</v>
      </c>
      <c r="E407" s="97" t="s">
        <v>2102</v>
      </c>
      <c r="F407" s="98">
        <v>21780</v>
      </c>
      <c r="G407" s="99" t="s">
        <v>2098</v>
      </c>
      <c r="H407" s="100" t="s">
        <v>2099</v>
      </c>
      <c r="I407" s="101" t="str">
        <f t="shared" si="22"/>
        <v>練馬区</v>
      </c>
      <c r="J407" s="99" t="s">
        <v>2100</v>
      </c>
      <c r="K407" s="100" t="s">
        <v>2103</v>
      </c>
      <c r="L407" s="99">
        <f t="shared" si="21"/>
        <v>66</v>
      </c>
      <c r="M407" s="69"/>
    </row>
    <row r="408" spans="1:13" s="53" customFormat="1" ht="21" customHeight="1">
      <c r="A408" s="50">
        <v>406</v>
      </c>
      <c r="B408" s="94">
        <v>349</v>
      </c>
      <c r="C408" s="102">
        <v>37</v>
      </c>
      <c r="D408" s="96" t="s">
        <v>2091</v>
      </c>
      <c r="E408" s="97" t="s">
        <v>2104</v>
      </c>
      <c r="F408" s="98">
        <v>17050</v>
      </c>
      <c r="G408" s="99" t="s">
        <v>2105</v>
      </c>
      <c r="H408" s="100" t="s">
        <v>2106</v>
      </c>
      <c r="I408" s="101" t="str">
        <f t="shared" si="22"/>
        <v>豊島区</v>
      </c>
      <c r="J408" s="99" t="s">
        <v>2107</v>
      </c>
      <c r="K408" s="100" t="s">
        <v>2108</v>
      </c>
      <c r="L408" s="99">
        <f t="shared" si="21"/>
        <v>79</v>
      </c>
      <c r="M408" s="69" t="s">
        <v>125</v>
      </c>
    </row>
    <row r="409" spans="1:13" s="53" customFormat="1" ht="21" customHeight="1">
      <c r="A409" s="50">
        <v>407</v>
      </c>
      <c r="B409" s="94">
        <v>350</v>
      </c>
      <c r="C409" s="102">
        <v>37</v>
      </c>
      <c r="D409" s="96" t="s">
        <v>2091</v>
      </c>
      <c r="E409" s="97" t="s">
        <v>2109</v>
      </c>
      <c r="F409" s="98">
        <v>17358</v>
      </c>
      <c r="G409" s="99" t="s">
        <v>1741</v>
      </c>
      <c r="H409" s="100" t="s">
        <v>2110</v>
      </c>
      <c r="I409" s="101" t="str">
        <f t="shared" si="22"/>
        <v>豊島区</v>
      </c>
      <c r="J409" s="99" t="s">
        <v>2111</v>
      </c>
      <c r="K409" s="100" t="s">
        <v>2112</v>
      </c>
      <c r="L409" s="99">
        <f t="shared" si="21"/>
        <v>78</v>
      </c>
      <c r="M409" s="72"/>
    </row>
    <row r="410" spans="1:13" s="53" customFormat="1" ht="21" customHeight="1">
      <c r="A410" s="50">
        <v>408</v>
      </c>
      <c r="B410" s="94">
        <v>351</v>
      </c>
      <c r="C410" s="102">
        <v>38</v>
      </c>
      <c r="D410" s="96" t="s">
        <v>65</v>
      </c>
      <c r="E410" s="97" t="s">
        <v>2113</v>
      </c>
      <c r="F410" s="98">
        <v>18521</v>
      </c>
      <c r="G410" s="99" t="s">
        <v>2114</v>
      </c>
      <c r="H410" s="100" t="s">
        <v>2115</v>
      </c>
      <c r="I410" s="101" t="str">
        <f t="shared" si="22"/>
        <v>大田区</v>
      </c>
      <c r="J410" s="99" t="s">
        <v>2116</v>
      </c>
      <c r="K410" s="100" t="s">
        <v>2117</v>
      </c>
      <c r="L410" s="99">
        <f t="shared" si="21"/>
        <v>75</v>
      </c>
      <c r="M410" s="69"/>
    </row>
    <row r="411" spans="1:13" s="53" customFormat="1" ht="21" customHeight="1">
      <c r="A411" s="50">
        <v>409</v>
      </c>
      <c r="B411" s="94">
        <v>352</v>
      </c>
      <c r="C411" s="102">
        <v>38</v>
      </c>
      <c r="D411" s="96" t="s">
        <v>65</v>
      </c>
      <c r="E411" s="97" t="s">
        <v>2118</v>
      </c>
      <c r="F411" s="98">
        <v>21125</v>
      </c>
      <c r="G411" s="99" t="s">
        <v>2119</v>
      </c>
      <c r="H411" s="100" t="s">
        <v>2120</v>
      </c>
      <c r="I411" s="101" t="str">
        <f t="shared" si="22"/>
        <v>川崎市</v>
      </c>
      <c r="J411" s="99" t="s">
        <v>2121</v>
      </c>
      <c r="K411" s="100" t="s">
        <v>2122</v>
      </c>
      <c r="L411" s="99">
        <f t="shared" si="21"/>
        <v>68</v>
      </c>
      <c r="M411" s="69"/>
    </row>
    <row r="412" spans="1:13" s="53" customFormat="1" ht="21" customHeight="1">
      <c r="A412" s="50">
        <v>410</v>
      </c>
      <c r="B412" s="94">
        <v>353</v>
      </c>
      <c r="C412" s="102">
        <v>38</v>
      </c>
      <c r="D412" s="96" t="s">
        <v>65</v>
      </c>
      <c r="E412" s="97" t="s">
        <v>2123</v>
      </c>
      <c r="F412" s="98">
        <v>22909</v>
      </c>
      <c r="G412" s="99" t="s">
        <v>2124</v>
      </c>
      <c r="H412" s="100" t="s">
        <v>2125</v>
      </c>
      <c r="I412" s="101" t="str">
        <f t="shared" si="22"/>
        <v>葛飾区</v>
      </c>
      <c r="J412" s="99" t="s">
        <v>2126</v>
      </c>
      <c r="K412" s="100" t="s">
        <v>2127</v>
      </c>
      <c r="L412" s="99">
        <f t="shared" si="21"/>
        <v>63</v>
      </c>
      <c r="M412" s="69"/>
    </row>
    <row r="413" spans="1:13" s="53" customFormat="1" ht="21" customHeight="1">
      <c r="A413" s="50">
        <v>411</v>
      </c>
      <c r="B413" s="94">
        <v>354</v>
      </c>
      <c r="C413" s="102">
        <v>38</v>
      </c>
      <c r="D413" s="96" t="s">
        <v>65</v>
      </c>
      <c r="E413" s="97" t="s">
        <v>2128</v>
      </c>
      <c r="F413" s="98">
        <v>23325</v>
      </c>
      <c r="G413" s="99" t="s">
        <v>1058</v>
      </c>
      <c r="H413" s="100" t="s">
        <v>2129</v>
      </c>
      <c r="I413" s="101" t="str">
        <f t="shared" si="22"/>
        <v>江東区</v>
      </c>
      <c r="J413" s="99" t="s">
        <v>2130</v>
      </c>
      <c r="K413" s="100" t="s">
        <v>2131</v>
      </c>
      <c r="L413" s="99">
        <f t="shared" si="21"/>
        <v>62</v>
      </c>
      <c r="M413" s="69" t="s">
        <v>125</v>
      </c>
    </row>
    <row r="414" spans="1:13" s="53" customFormat="1" ht="21" customHeight="1">
      <c r="A414" s="50">
        <v>412</v>
      </c>
      <c r="B414" s="94">
        <v>355</v>
      </c>
      <c r="C414" s="102">
        <v>38</v>
      </c>
      <c r="D414" s="96" t="s">
        <v>65</v>
      </c>
      <c r="E414" s="97" t="s">
        <v>2132</v>
      </c>
      <c r="F414" s="98">
        <v>23748</v>
      </c>
      <c r="G414" s="99" t="s">
        <v>1279</v>
      </c>
      <c r="H414" s="100" t="s">
        <v>2133</v>
      </c>
      <c r="I414" s="101" t="str">
        <f t="shared" si="22"/>
        <v>品川区</v>
      </c>
      <c r="J414" s="99" t="s">
        <v>2134</v>
      </c>
      <c r="K414" s="100" t="s">
        <v>2135</v>
      </c>
      <c r="L414" s="99">
        <f t="shared" si="21"/>
        <v>61</v>
      </c>
      <c r="M414" s="69"/>
    </row>
    <row r="415" spans="1:13" s="53" customFormat="1" ht="21" customHeight="1">
      <c r="A415" s="50">
        <v>413</v>
      </c>
      <c r="B415" s="94">
        <v>356</v>
      </c>
      <c r="C415" s="102">
        <v>38</v>
      </c>
      <c r="D415" s="96" t="s">
        <v>65</v>
      </c>
      <c r="E415" s="97" t="s">
        <v>2136</v>
      </c>
      <c r="F415" s="98">
        <v>23260</v>
      </c>
      <c r="G415" s="99" t="s">
        <v>2137</v>
      </c>
      <c r="H415" s="100" t="s">
        <v>2138</v>
      </c>
      <c r="I415" s="101" t="str">
        <f t="shared" si="22"/>
        <v>新宿区</v>
      </c>
      <c r="J415" s="99" t="s">
        <v>2139</v>
      </c>
      <c r="K415" s="100" t="s">
        <v>2140</v>
      </c>
      <c r="L415" s="99">
        <f t="shared" si="21"/>
        <v>62</v>
      </c>
      <c r="M415" s="69"/>
    </row>
    <row r="416" spans="1:13" s="53" customFormat="1" ht="21" customHeight="1">
      <c r="A416" s="50">
        <v>414</v>
      </c>
      <c r="B416" s="94">
        <v>357</v>
      </c>
      <c r="C416" s="102">
        <v>38</v>
      </c>
      <c r="D416" s="96" t="s">
        <v>65</v>
      </c>
      <c r="E416" s="97" t="s">
        <v>2141</v>
      </c>
      <c r="F416" s="98">
        <v>23847</v>
      </c>
      <c r="G416" s="99" t="s">
        <v>2142</v>
      </c>
      <c r="H416" s="100" t="s">
        <v>2143</v>
      </c>
      <c r="I416" s="101" t="str">
        <f t="shared" si="22"/>
        <v>横浜市</v>
      </c>
      <c r="J416" s="99" t="s">
        <v>2144</v>
      </c>
      <c r="K416" s="100" t="s">
        <v>2145</v>
      </c>
      <c r="L416" s="99">
        <f t="shared" si="21"/>
        <v>60</v>
      </c>
      <c r="M416" s="69"/>
    </row>
    <row r="417" spans="1:13" s="53" customFormat="1" ht="21" customHeight="1">
      <c r="A417" s="50">
        <v>415</v>
      </c>
      <c r="B417" s="94">
        <v>358</v>
      </c>
      <c r="C417" s="102">
        <v>38</v>
      </c>
      <c r="D417" s="96" t="s">
        <v>65</v>
      </c>
      <c r="E417" s="97" t="s">
        <v>2146</v>
      </c>
      <c r="F417" s="98">
        <v>23979</v>
      </c>
      <c r="G417" s="99" t="s">
        <v>2147</v>
      </c>
      <c r="H417" s="100" t="s">
        <v>2148</v>
      </c>
      <c r="I417" s="101" t="str">
        <f t="shared" si="22"/>
        <v>横浜市</v>
      </c>
      <c r="J417" s="99" t="s">
        <v>2149</v>
      </c>
      <c r="K417" s="100" t="s">
        <v>2150</v>
      </c>
      <c r="L417" s="99">
        <f t="shared" si="21"/>
        <v>60</v>
      </c>
      <c r="M417" s="69"/>
    </row>
    <row r="418" spans="1:13" s="53" customFormat="1" ht="21" customHeight="1">
      <c r="A418" s="50">
        <v>416</v>
      </c>
      <c r="B418" s="94">
        <v>359</v>
      </c>
      <c r="C418" s="102">
        <v>38</v>
      </c>
      <c r="D418" s="96" t="s">
        <v>65</v>
      </c>
      <c r="E418" s="97" t="s">
        <v>2151</v>
      </c>
      <c r="F418" s="98">
        <v>29877</v>
      </c>
      <c r="G418" s="99" t="s">
        <v>2152</v>
      </c>
      <c r="H418" s="100" t="s">
        <v>2153</v>
      </c>
      <c r="I418" s="101" t="str">
        <f t="shared" si="22"/>
        <v>町田市</v>
      </c>
      <c r="J418" s="99" t="s">
        <v>2154</v>
      </c>
      <c r="K418" s="100" t="s">
        <v>2155</v>
      </c>
      <c r="L418" s="99">
        <f t="shared" si="21"/>
        <v>44</v>
      </c>
      <c r="M418" s="69"/>
    </row>
    <row r="419" spans="1:13" s="53" customFormat="1" ht="21" customHeight="1">
      <c r="A419" s="50">
        <v>417</v>
      </c>
      <c r="B419" s="94">
        <v>360</v>
      </c>
      <c r="C419" s="102">
        <v>38</v>
      </c>
      <c r="D419" s="96" t="s">
        <v>65</v>
      </c>
      <c r="E419" s="97" t="s">
        <v>2156</v>
      </c>
      <c r="F419" s="98">
        <v>30480</v>
      </c>
      <c r="G419" s="99" t="s">
        <v>2157</v>
      </c>
      <c r="H419" s="100" t="s">
        <v>2158</v>
      </c>
      <c r="I419" s="101" t="str">
        <f t="shared" si="22"/>
        <v>横浜市</v>
      </c>
      <c r="J419" s="99" t="s">
        <v>2159</v>
      </c>
      <c r="K419" s="100" t="s">
        <v>2160</v>
      </c>
      <c r="L419" s="99">
        <f t="shared" si="21"/>
        <v>42</v>
      </c>
      <c r="M419" s="69"/>
    </row>
    <row r="420" spans="1:13" ht="21.75" customHeight="1">
      <c r="A420" s="50">
        <v>418</v>
      </c>
      <c r="B420" s="94">
        <v>718</v>
      </c>
      <c r="C420" s="95" t="s">
        <v>2161</v>
      </c>
      <c r="D420" s="96" t="s">
        <v>2162</v>
      </c>
      <c r="E420" s="97" t="s">
        <v>2163</v>
      </c>
      <c r="F420" s="98">
        <v>22171</v>
      </c>
      <c r="G420" s="99" t="s">
        <v>2164</v>
      </c>
      <c r="H420" s="100" t="s">
        <v>2165</v>
      </c>
      <c r="I420" s="101" t="str">
        <f t="shared" si="22"/>
        <v>品川区</v>
      </c>
      <c r="J420" s="99" t="s">
        <v>2166</v>
      </c>
      <c r="K420" s="97" t="s">
        <v>2167</v>
      </c>
      <c r="L420" s="99">
        <f>DATEDIF(F420,M$2,"y")</f>
        <v>65</v>
      </c>
      <c r="M420" s="69"/>
    </row>
    <row r="421" spans="1:13" s="53" customFormat="1" ht="21" customHeight="1">
      <c r="A421" s="50">
        <v>419</v>
      </c>
      <c r="B421" s="94">
        <v>361</v>
      </c>
      <c r="C421" s="102">
        <v>39</v>
      </c>
      <c r="D421" s="96" t="s">
        <v>2168</v>
      </c>
      <c r="E421" s="97" t="s">
        <v>2169</v>
      </c>
      <c r="F421" s="98">
        <v>30299</v>
      </c>
      <c r="G421" s="99" t="s">
        <v>350</v>
      </c>
      <c r="H421" s="100" t="s">
        <v>2170</v>
      </c>
      <c r="I421" s="101" t="str">
        <f t="shared" si="22"/>
        <v>府中市</v>
      </c>
      <c r="J421" s="99" t="s">
        <v>2171</v>
      </c>
      <c r="K421" s="100" t="s">
        <v>2172</v>
      </c>
      <c r="L421" s="99">
        <f t="shared" si="21"/>
        <v>43</v>
      </c>
      <c r="M421" s="73" t="s">
        <v>125</v>
      </c>
    </row>
    <row r="422" spans="1:13" ht="21" customHeight="1">
      <c r="A422" s="50">
        <v>420</v>
      </c>
      <c r="B422" s="94">
        <v>652</v>
      </c>
      <c r="C422" s="102">
        <v>39</v>
      </c>
      <c r="D422" s="96" t="s">
        <v>2168</v>
      </c>
      <c r="E422" s="97" t="s">
        <v>2173</v>
      </c>
      <c r="F422" s="98">
        <v>30727</v>
      </c>
      <c r="G422" s="99" t="s">
        <v>2174</v>
      </c>
      <c r="H422" s="100" t="s">
        <v>2175</v>
      </c>
      <c r="I422" s="101" t="str">
        <f>LEFT(H422,4)</f>
        <v>八王子市</v>
      </c>
      <c r="J422" s="99" t="s">
        <v>2176</v>
      </c>
      <c r="K422" s="100" t="s">
        <v>2177</v>
      </c>
      <c r="L422" s="99">
        <f>DATEDIF(F422,M$2,"y")</f>
        <v>42</v>
      </c>
    </row>
    <row r="423" spans="1:13" s="53" customFormat="1" ht="21" customHeight="1">
      <c r="A423" s="50">
        <v>421</v>
      </c>
      <c r="B423" s="94">
        <v>362</v>
      </c>
      <c r="C423" s="95" t="s">
        <v>2178</v>
      </c>
      <c r="D423" s="96" t="s">
        <v>2179</v>
      </c>
      <c r="E423" s="97" t="s">
        <v>2180</v>
      </c>
      <c r="F423" s="98">
        <v>19168</v>
      </c>
      <c r="G423" s="99" t="s">
        <v>2181</v>
      </c>
      <c r="H423" s="97" t="s">
        <v>2182</v>
      </c>
      <c r="I423" s="101" t="str">
        <f t="shared" si="22"/>
        <v>練馬区</v>
      </c>
      <c r="J423" s="99" t="s">
        <v>2183</v>
      </c>
      <c r="K423" s="97" t="s">
        <v>2184</v>
      </c>
      <c r="L423" s="99">
        <f t="shared" si="21"/>
        <v>73</v>
      </c>
      <c r="M423" s="69"/>
    </row>
    <row r="424" spans="1:13" s="53" customFormat="1" ht="21" customHeight="1">
      <c r="A424" s="50">
        <v>422</v>
      </c>
      <c r="B424" s="94">
        <v>363</v>
      </c>
      <c r="C424" s="95" t="s">
        <v>2178</v>
      </c>
      <c r="D424" s="96" t="s">
        <v>2179</v>
      </c>
      <c r="E424" s="97" t="s">
        <v>2185</v>
      </c>
      <c r="F424" s="98">
        <v>24350</v>
      </c>
      <c r="G424" s="99" t="s">
        <v>2098</v>
      </c>
      <c r="H424" s="100" t="s">
        <v>2186</v>
      </c>
      <c r="I424" s="101" t="str">
        <f t="shared" si="22"/>
        <v>練馬区</v>
      </c>
      <c r="J424" s="99" t="s">
        <v>2187</v>
      </c>
      <c r="K424" s="100" t="s">
        <v>2188</v>
      </c>
      <c r="L424" s="99">
        <f t="shared" si="21"/>
        <v>59</v>
      </c>
      <c r="M424" s="69"/>
    </row>
    <row r="425" spans="1:13" s="53" customFormat="1" ht="21" customHeight="1">
      <c r="A425" s="50">
        <v>423</v>
      </c>
      <c r="B425" s="94">
        <v>364</v>
      </c>
      <c r="C425" s="95" t="s">
        <v>2178</v>
      </c>
      <c r="D425" s="96" t="s">
        <v>2179</v>
      </c>
      <c r="E425" s="97" t="s">
        <v>2189</v>
      </c>
      <c r="F425" s="98">
        <v>25182</v>
      </c>
      <c r="G425" s="99" t="s">
        <v>2190</v>
      </c>
      <c r="H425" s="100" t="s">
        <v>2191</v>
      </c>
      <c r="I425" s="101" t="str">
        <f t="shared" si="22"/>
        <v>練馬区</v>
      </c>
      <c r="J425" s="99" t="s">
        <v>2192</v>
      </c>
      <c r="K425" s="100" t="s">
        <v>2193</v>
      </c>
      <c r="L425" s="99">
        <f t="shared" si="21"/>
        <v>57</v>
      </c>
      <c r="M425" s="69" t="s">
        <v>125</v>
      </c>
    </row>
    <row r="426" spans="1:13" s="53" customFormat="1" ht="21" customHeight="1">
      <c r="A426" s="50">
        <v>424</v>
      </c>
      <c r="B426" s="94">
        <v>365</v>
      </c>
      <c r="C426" s="95" t="s">
        <v>2178</v>
      </c>
      <c r="D426" s="96" t="s">
        <v>2179</v>
      </c>
      <c r="E426" s="97" t="s">
        <v>2194</v>
      </c>
      <c r="F426" s="98">
        <v>26152</v>
      </c>
      <c r="G426" s="99" t="s">
        <v>2195</v>
      </c>
      <c r="H426" s="100" t="s">
        <v>2196</v>
      </c>
      <c r="I426" s="101" t="str">
        <f t="shared" si="22"/>
        <v>練馬区</v>
      </c>
      <c r="J426" s="99" t="s">
        <v>2197</v>
      </c>
      <c r="K426" s="100" t="s">
        <v>2198</v>
      </c>
      <c r="L426" s="99">
        <f t="shared" si="21"/>
        <v>54</v>
      </c>
      <c r="M426" s="69"/>
    </row>
    <row r="427" spans="1:13" s="53" customFormat="1" ht="21" customHeight="1">
      <c r="A427" s="50">
        <v>425</v>
      </c>
      <c r="B427" s="94">
        <v>366</v>
      </c>
      <c r="C427" s="95" t="s">
        <v>2178</v>
      </c>
      <c r="D427" s="96" t="s">
        <v>2179</v>
      </c>
      <c r="E427" s="97" t="s">
        <v>2199</v>
      </c>
      <c r="F427" s="98">
        <v>27455</v>
      </c>
      <c r="G427" s="99" t="s">
        <v>2200</v>
      </c>
      <c r="H427" s="100" t="s">
        <v>2201</v>
      </c>
      <c r="I427" s="101" t="str">
        <f t="shared" si="22"/>
        <v>練馬区</v>
      </c>
      <c r="J427" s="99" t="s">
        <v>2202</v>
      </c>
      <c r="K427" s="100" t="s">
        <v>2203</v>
      </c>
      <c r="L427" s="99">
        <f t="shared" si="21"/>
        <v>51</v>
      </c>
      <c r="M427" s="69"/>
    </row>
    <row r="428" spans="1:13" s="53" customFormat="1" ht="21" customHeight="1">
      <c r="A428" s="50">
        <v>426</v>
      </c>
      <c r="B428" s="94">
        <v>367</v>
      </c>
      <c r="C428" s="95" t="s">
        <v>2178</v>
      </c>
      <c r="D428" s="96" t="s">
        <v>2179</v>
      </c>
      <c r="E428" s="97" t="s">
        <v>2204</v>
      </c>
      <c r="F428" s="98">
        <v>23406</v>
      </c>
      <c r="G428" s="99" t="s">
        <v>2205</v>
      </c>
      <c r="H428" s="100" t="s">
        <v>2206</v>
      </c>
      <c r="I428" s="101" t="str">
        <f t="shared" si="22"/>
        <v>練馬区</v>
      </c>
      <c r="J428" s="99" t="s">
        <v>2207</v>
      </c>
      <c r="K428" s="100" t="s">
        <v>2208</v>
      </c>
      <c r="L428" s="99">
        <f t="shared" si="21"/>
        <v>62</v>
      </c>
      <c r="M428" s="69"/>
    </row>
    <row r="429" spans="1:13" s="53" customFormat="1" ht="21" customHeight="1">
      <c r="A429" s="50">
        <v>427</v>
      </c>
      <c r="B429" s="94">
        <v>368</v>
      </c>
      <c r="C429" s="95" t="s">
        <v>2178</v>
      </c>
      <c r="D429" s="96" t="s">
        <v>2179</v>
      </c>
      <c r="E429" s="97" t="s">
        <v>2209</v>
      </c>
      <c r="F429" s="98">
        <v>23035</v>
      </c>
      <c r="G429" s="99" t="s">
        <v>2205</v>
      </c>
      <c r="H429" s="100" t="s">
        <v>2210</v>
      </c>
      <c r="I429" s="101" t="str">
        <f t="shared" si="22"/>
        <v>練馬区</v>
      </c>
      <c r="J429" s="99" t="s">
        <v>2211</v>
      </c>
      <c r="K429" s="100" t="s">
        <v>2212</v>
      </c>
      <c r="L429" s="99">
        <f t="shared" si="21"/>
        <v>63</v>
      </c>
      <c r="M429" s="69"/>
    </row>
    <row r="430" spans="1:13" s="53" customFormat="1" ht="21" customHeight="1">
      <c r="A430" s="50">
        <v>428</v>
      </c>
      <c r="B430" s="94">
        <v>370</v>
      </c>
      <c r="C430" s="95" t="s">
        <v>2178</v>
      </c>
      <c r="D430" s="96" t="s">
        <v>2179</v>
      </c>
      <c r="E430" s="97" t="s">
        <v>2213</v>
      </c>
      <c r="F430" s="98">
        <v>25690</v>
      </c>
      <c r="G430" s="99" t="s">
        <v>2195</v>
      </c>
      <c r="H430" s="100" t="s">
        <v>2214</v>
      </c>
      <c r="I430" s="101" t="str">
        <f t="shared" si="22"/>
        <v>練馬区</v>
      </c>
      <c r="J430" s="99" t="s">
        <v>2215</v>
      </c>
      <c r="K430" s="100" t="s">
        <v>2216</v>
      </c>
      <c r="L430" s="99">
        <f t="shared" si="21"/>
        <v>55</v>
      </c>
      <c r="M430" s="69"/>
    </row>
    <row r="431" spans="1:13" s="53" customFormat="1" ht="21" customHeight="1">
      <c r="A431" s="50">
        <v>429</v>
      </c>
      <c r="B431" s="94">
        <v>371</v>
      </c>
      <c r="C431" s="95" t="s">
        <v>2178</v>
      </c>
      <c r="D431" s="96" t="s">
        <v>2179</v>
      </c>
      <c r="E431" s="97" t="s">
        <v>2217</v>
      </c>
      <c r="F431" s="98">
        <v>23055</v>
      </c>
      <c r="G431" s="99" t="s">
        <v>2200</v>
      </c>
      <c r="H431" s="100" t="s">
        <v>2218</v>
      </c>
      <c r="I431" s="101" t="str">
        <f t="shared" si="22"/>
        <v>練馬区</v>
      </c>
      <c r="J431" s="99" t="s">
        <v>2219</v>
      </c>
      <c r="K431" s="100" t="s">
        <v>2220</v>
      </c>
      <c r="L431" s="99">
        <f t="shared" si="21"/>
        <v>63</v>
      </c>
      <c r="M431" s="69"/>
    </row>
    <row r="432" spans="1:13" s="53" customFormat="1" ht="21" customHeight="1">
      <c r="A432" s="50">
        <v>430</v>
      </c>
      <c r="B432" s="94">
        <v>372</v>
      </c>
      <c r="C432" s="95" t="s">
        <v>2178</v>
      </c>
      <c r="D432" s="96" t="s">
        <v>2179</v>
      </c>
      <c r="E432" s="97" t="s">
        <v>2221</v>
      </c>
      <c r="F432" s="98">
        <v>27626</v>
      </c>
      <c r="G432" s="99" t="s">
        <v>2190</v>
      </c>
      <c r="H432" s="100" t="s">
        <v>2222</v>
      </c>
      <c r="I432" s="101" t="str">
        <f t="shared" si="22"/>
        <v>練馬区</v>
      </c>
      <c r="J432" s="99" t="s">
        <v>2223</v>
      </c>
      <c r="K432" s="100" t="s">
        <v>2224</v>
      </c>
      <c r="L432" s="99">
        <f t="shared" si="21"/>
        <v>50</v>
      </c>
      <c r="M432" s="69"/>
    </row>
    <row r="433" spans="1:13" s="53" customFormat="1" ht="21" customHeight="1">
      <c r="A433" s="50">
        <v>431</v>
      </c>
      <c r="B433" s="94">
        <v>373</v>
      </c>
      <c r="C433" s="95" t="s">
        <v>2178</v>
      </c>
      <c r="D433" s="96" t="s">
        <v>2179</v>
      </c>
      <c r="E433" s="97" t="s">
        <v>2225</v>
      </c>
      <c r="F433" s="98">
        <v>23535</v>
      </c>
      <c r="G433" s="99" t="s">
        <v>2226</v>
      </c>
      <c r="H433" s="100" t="s">
        <v>2227</v>
      </c>
      <c r="I433" s="101" t="str">
        <f t="shared" si="22"/>
        <v>練馬区</v>
      </c>
      <c r="J433" s="99" t="s">
        <v>2228</v>
      </c>
      <c r="K433" s="100" t="s">
        <v>2229</v>
      </c>
      <c r="L433" s="99">
        <f t="shared" si="21"/>
        <v>61</v>
      </c>
      <c r="M433" s="69"/>
    </row>
    <row r="434" spans="1:13" s="53" customFormat="1" ht="21" customHeight="1">
      <c r="A434" s="50">
        <v>432</v>
      </c>
      <c r="B434" s="94">
        <v>374</v>
      </c>
      <c r="C434" s="95" t="s">
        <v>2178</v>
      </c>
      <c r="D434" s="96" t="s">
        <v>2179</v>
      </c>
      <c r="E434" s="97" t="s">
        <v>2230</v>
      </c>
      <c r="F434" s="98">
        <v>23621</v>
      </c>
      <c r="G434" s="99" t="s">
        <v>2231</v>
      </c>
      <c r="H434" s="100" t="s">
        <v>2232</v>
      </c>
      <c r="I434" s="101" t="str">
        <f t="shared" si="22"/>
        <v>板橋区</v>
      </c>
      <c r="J434" s="99" t="s">
        <v>2233</v>
      </c>
      <c r="K434" s="100" t="s">
        <v>2234</v>
      </c>
      <c r="L434" s="99">
        <f t="shared" si="21"/>
        <v>61</v>
      </c>
      <c r="M434" s="69"/>
    </row>
    <row r="435" spans="1:13" s="53" customFormat="1" ht="21" customHeight="1">
      <c r="A435" s="50">
        <v>433</v>
      </c>
      <c r="B435" s="94">
        <v>375</v>
      </c>
      <c r="C435" s="95" t="s">
        <v>2178</v>
      </c>
      <c r="D435" s="96" t="s">
        <v>2179</v>
      </c>
      <c r="E435" s="97" t="s">
        <v>2235</v>
      </c>
      <c r="F435" s="98">
        <v>20707</v>
      </c>
      <c r="G435" s="99" t="s">
        <v>2236</v>
      </c>
      <c r="H435" s="100" t="s">
        <v>2237</v>
      </c>
      <c r="I435" s="101" t="str">
        <f t="shared" si="22"/>
        <v>練馬区</v>
      </c>
      <c r="J435" s="99" t="s">
        <v>2238</v>
      </c>
      <c r="K435" s="100" t="s">
        <v>2239</v>
      </c>
      <c r="L435" s="99">
        <f t="shared" si="21"/>
        <v>69</v>
      </c>
      <c r="M435" s="69"/>
    </row>
    <row r="436" spans="1:13" s="53" customFormat="1" ht="21" customHeight="1">
      <c r="A436" s="50">
        <v>434</v>
      </c>
      <c r="B436" s="94">
        <v>376</v>
      </c>
      <c r="C436" s="95" t="s">
        <v>2178</v>
      </c>
      <c r="D436" s="96" t="s">
        <v>2179</v>
      </c>
      <c r="E436" s="97" t="s">
        <v>2240</v>
      </c>
      <c r="F436" s="98">
        <v>24112</v>
      </c>
      <c r="G436" s="99" t="s">
        <v>2236</v>
      </c>
      <c r="H436" s="100" t="s">
        <v>2241</v>
      </c>
      <c r="I436" s="101" t="str">
        <f t="shared" si="22"/>
        <v>練馬区</v>
      </c>
      <c r="J436" s="99" t="s">
        <v>2242</v>
      </c>
      <c r="K436" s="100" t="s">
        <v>2243</v>
      </c>
      <c r="L436" s="99">
        <f t="shared" si="21"/>
        <v>60</v>
      </c>
      <c r="M436" s="69"/>
    </row>
    <row r="437" spans="1:13" ht="21" customHeight="1">
      <c r="A437" s="50">
        <v>435</v>
      </c>
      <c r="B437" s="94">
        <v>377</v>
      </c>
      <c r="C437" s="95" t="s">
        <v>2178</v>
      </c>
      <c r="D437" s="96" t="s">
        <v>2179</v>
      </c>
      <c r="E437" s="97" t="s">
        <v>2244</v>
      </c>
      <c r="F437" s="98">
        <v>18635</v>
      </c>
      <c r="G437" s="99" t="s">
        <v>2245</v>
      </c>
      <c r="H437" s="100" t="s">
        <v>2246</v>
      </c>
      <c r="I437" s="101" t="str">
        <f t="shared" si="22"/>
        <v>豊島区</v>
      </c>
      <c r="J437" s="99" t="s">
        <v>2247</v>
      </c>
      <c r="K437" s="100" t="s">
        <v>2248</v>
      </c>
      <c r="L437" s="99">
        <f t="shared" si="21"/>
        <v>75</v>
      </c>
    </row>
    <row r="438" spans="1:13" ht="21" customHeight="1">
      <c r="A438" s="50">
        <v>436</v>
      </c>
      <c r="B438" s="94">
        <v>378</v>
      </c>
      <c r="C438" s="95" t="s">
        <v>2178</v>
      </c>
      <c r="D438" s="96" t="s">
        <v>2179</v>
      </c>
      <c r="E438" s="97" t="s">
        <v>2249</v>
      </c>
      <c r="F438" s="98">
        <v>17405</v>
      </c>
      <c r="G438" s="99" t="s">
        <v>2205</v>
      </c>
      <c r="H438" s="100" t="s">
        <v>2250</v>
      </c>
      <c r="I438" s="101" t="str">
        <f t="shared" si="22"/>
        <v>練馬区</v>
      </c>
      <c r="J438" s="99" t="s">
        <v>2251</v>
      </c>
      <c r="K438" s="100" t="s">
        <v>2252</v>
      </c>
      <c r="L438" s="99">
        <f t="shared" si="21"/>
        <v>78</v>
      </c>
    </row>
    <row r="439" spans="1:13" ht="21" customHeight="1">
      <c r="A439" s="50">
        <v>437</v>
      </c>
      <c r="B439" s="94">
        <v>379</v>
      </c>
      <c r="C439" s="95" t="s">
        <v>2178</v>
      </c>
      <c r="D439" s="96" t="s">
        <v>2179</v>
      </c>
      <c r="E439" s="97" t="s">
        <v>2253</v>
      </c>
      <c r="F439" s="98">
        <v>18274</v>
      </c>
      <c r="G439" s="99" t="s">
        <v>2254</v>
      </c>
      <c r="H439" s="100" t="s">
        <v>2255</v>
      </c>
      <c r="I439" s="101" t="str">
        <f t="shared" si="22"/>
        <v>練馬区</v>
      </c>
      <c r="J439" s="99" t="s">
        <v>2256</v>
      </c>
      <c r="K439" s="100" t="s">
        <v>2257</v>
      </c>
      <c r="L439" s="99">
        <f t="shared" si="21"/>
        <v>76</v>
      </c>
    </row>
    <row r="440" spans="1:13" ht="21" customHeight="1">
      <c r="A440" s="50">
        <v>438</v>
      </c>
      <c r="B440" s="94">
        <v>380</v>
      </c>
      <c r="C440" s="95" t="s">
        <v>2178</v>
      </c>
      <c r="D440" s="96" t="s">
        <v>2179</v>
      </c>
      <c r="E440" s="97" t="s">
        <v>2258</v>
      </c>
      <c r="F440" s="98">
        <v>21741</v>
      </c>
      <c r="G440" s="99" t="s">
        <v>2254</v>
      </c>
      <c r="H440" s="100" t="s">
        <v>2259</v>
      </c>
      <c r="I440" s="101" t="str">
        <f t="shared" si="22"/>
        <v>練馬区</v>
      </c>
      <c r="J440" s="99" t="s">
        <v>2260</v>
      </c>
      <c r="K440" s="100" t="s">
        <v>2261</v>
      </c>
      <c r="L440" s="99">
        <f t="shared" si="21"/>
        <v>66</v>
      </c>
    </row>
    <row r="441" spans="1:13" ht="21" customHeight="1">
      <c r="A441" s="50">
        <v>439</v>
      </c>
      <c r="B441" s="94">
        <v>381</v>
      </c>
      <c r="C441" s="95" t="s">
        <v>2178</v>
      </c>
      <c r="D441" s="96" t="s">
        <v>2179</v>
      </c>
      <c r="E441" s="97" t="s">
        <v>2262</v>
      </c>
      <c r="F441" s="98">
        <v>20952</v>
      </c>
      <c r="G441" s="99" t="s">
        <v>2263</v>
      </c>
      <c r="H441" s="100" t="s">
        <v>2264</v>
      </c>
      <c r="I441" s="101" t="str">
        <f t="shared" si="22"/>
        <v>練馬区</v>
      </c>
      <c r="J441" s="99" t="s">
        <v>2265</v>
      </c>
      <c r="K441" s="100" t="s">
        <v>2266</v>
      </c>
      <c r="L441" s="99">
        <f t="shared" si="21"/>
        <v>68</v>
      </c>
    </row>
    <row r="442" spans="1:13" ht="21" customHeight="1">
      <c r="A442" s="50">
        <v>440</v>
      </c>
      <c r="B442" s="94">
        <v>382</v>
      </c>
      <c r="C442" s="95" t="s">
        <v>2178</v>
      </c>
      <c r="D442" s="96" t="s">
        <v>2179</v>
      </c>
      <c r="E442" s="97" t="s">
        <v>2267</v>
      </c>
      <c r="F442" s="98">
        <v>17629</v>
      </c>
      <c r="G442" s="99" t="s">
        <v>2268</v>
      </c>
      <c r="H442" s="100" t="s">
        <v>2269</v>
      </c>
      <c r="I442" s="101" t="str">
        <f t="shared" si="22"/>
        <v>練馬区</v>
      </c>
      <c r="J442" s="99" t="s">
        <v>2270</v>
      </c>
      <c r="K442" s="100" t="s">
        <v>2271</v>
      </c>
      <c r="L442" s="99">
        <f t="shared" si="21"/>
        <v>77</v>
      </c>
    </row>
    <row r="443" spans="1:13" ht="21" customHeight="1">
      <c r="A443" s="50">
        <v>441</v>
      </c>
      <c r="B443" s="94">
        <v>383</v>
      </c>
      <c r="C443" s="95" t="s">
        <v>2178</v>
      </c>
      <c r="D443" s="96" t="s">
        <v>2179</v>
      </c>
      <c r="E443" s="97" t="s">
        <v>2272</v>
      </c>
      <c r="F443" s="98">
        <v>26660</v>
      </c>
      <c r="G443" s="99" t="s">
        <v>2273</v>
      </c>
      <c r="H443" s="100" t="s">
        <v>2274</v>
      </c>
      <c r="I443" s="101" t="str">
        <f t="shared" si="22"/>
        <v>練馬区</v>
      </c>
      <c r="J443" s="99" t="s">
        <v>2275</v>
      </c>
      <c r="K443" s="100" t="s">
        <v>2276</v>
      </c>
      <c r="L443" s="99">
        <f t="shared" si="21"/>
        <v>53</v>
      </c>
    </row>
    <row r="444" spans="1:13" ht="21" customHeight="1">
      <c r="A444" s="50">
        <v>442</v>
      </c>
      <c r="B444" s="94">
        <v>384</v>
      </c>
      <c r="C444" s="95" t="s">
        <v>2178</v>
      </c>
      <c r="D444" s="96" t="s">
        <v>2179</v>
      </c>
      <c r="E444" s="97" t="s">
        <v>2277</v>
      </c>
      <c r="F444" s="98">
        <v>27143</v>
      </c>
      <c r="G444" s="99" t="s">
        <v>2278</v>
      </c>
      <c r="H444" s="100" t="s">
        <v>2279</v>
      </c>
      <c r="I444" s="101" t="str">
        <f t="shared" si="22"/>
        <v>練馬区</v>
      </c>
      <c r="J444" s="99" t="s">
        <v>2280</v>
      </c>
      <c r="K444" s="100" t="s">
        <v>2281</v>
      </c>
      <c r="L444" s="99">
        <f t="shared" si="21"/>
        <v>51</v>
      </c>
    </row>
    <row r="445" spans="1:13" ht="21" customHeight="1">
      <c r="A445" s="50">
        <v>443</v>
      </c>
      <c r="B445" s="94">
        <v>385</v>
      </c>
      <c r="C445" s="95" t="s">
        <v>2178</v>
      </c>
      <c r="D445" s="96" t="s">
        <v>2179</v>
      </c>
      <c r="E445" s="97" t="s">
        <v>2282</v>
      </c>
      <c r="F445" s="98">
        <v>24667</v>
      </c>
      <c r="G445" s="99" t="s">
        <v>2226</v>
      </c>
      <c r="H445" s="100" t="s">
        <v>2283</v>
      </c>
      <c r="I445" s="101" t="str">
        <f t="shared" si="22"/>
        <v>練馬区</v>
      </c>
      <c r="J445" s="99" t="s">
        <v>2284</v>
      </c>
      <c r="K445" s="100" t="s">
        <v>2285</v>
      </c>
      <c r="L445" s="99">
        <f t="shared" si="21"/>
        <v>58</v>
      </c>
    </row>
    <row r="446" spans="1:13" ht="21" customHeight="1">
      <c r="A446" s="50">
        <v>444</v>
      </c>
      <c r="B446" s="94">
        <v>386</v>
      </c>
      <c r="C446" s="95" t="s">
        <v>2178</v>
      </c>
      <c r="D446" s="96" t="s">
        <v>2179</v>
      </c>
      <c r="E446" s="97" t="s">
        <v>2286</v>
      </c>
      <c r="F446" s="98">
        <v>21186</v>
      </c>
      <c r="G446" s="99" t="s">
        <v>2287</v>
      </c>
      <c r="H446" s="100" t="s">
        <v>2288</v>
      </c>
      <c r="I446" s="101" t="str">
        <f t="shared" si="22"/>
        <v>西東京</v>
      </c>
      <c r="J446" s="99" t="s">
        <v>2289</v>
      </c>
      <c r="K446" s="100" t="s">
        <v>2290</v>
      </c>
      <c r="L446" s="99">
        <f t="shared" si="21"/>
        <v>68</v>
      </c>
    </row>
    <row r="447" spans="1:13" ht="21" customHeight="1">
      <c r="A447" s="50">
        <v>445</v>
      </c>
      <c r="B447" s="94">
        <v>387</v>
      </c>
      <c r="C447" s="95" t="s">
        <v>2178</v>
      </c>
      <c r="D447" s="96" t="s">
        <v>2179</v>
      </c>
      <c r="E447" s="97" t="s">
        <v>2291</v>
      </c>
      <c r="F447" s="98">
        <v>22682</v>
      </c>
      <c r="G447" s="99" t="s">
        <v>2292</v>
      </c>
      <c r="H447" s="100" t="s">
        <v>2293</v>
      </c>
      <c r="I447" s="101" t="str">
        <f t="shared" si="22"/>
        <v>練馬区</v>
      </c>
      <c r="J447" s="99" t="s">
        <v>2294</v>
      </c>
      <c r="K447" s="100" t="s">
        <v>2295</v>
      </c>
      <c r="L447" s="99">
        <f t="shared" si="21"/>
        <v>64</v>
      </c>
    </row>
    <row r="448" spans="1:13" ht="21" customHeight="1">
      <c r="A448" s="50">
        <v>446</v>
      </c>
      <c r="B448" s="94">
        <v>388</v>
      </c>
      <c r="C448" s="95" t="s">
        <v>2178</v>
      </c>
      <c r="D448" s="96" t="s">
        <v>2179</v>
      </c>
      <c r="E448" s="97" t="s">
        <v>2296</v>
      </c>
      <c r="F448" s="98">
        <v>13770</v>
      </c>
      <c r="G448" s="99" t="s">
        <v>2297</v>
      </c>
      <c r="H448" s="100" t="s">
        <v>2298</v>
      </c>
      <c r="I448" s="101" t="str">
        <f t="shared" si="22"/>
        <v>練馬区</v>
      </c>
      <c r="J448" s="99" t="s">
        <v>2299</v>
      </c>
      <c r="K448" s="100" t="s">
        <v>2300</v>
      </c>
      <c r="L448" s="99">
        <f t="shared" si="21"/>
        <v>88</v>
      </c>
    </row>
    <row r="449" spans="1:16" ht="21" customHeight="1">
      <c r="A449" s="50">
        <v>447</v>
      </c>
      <c r="B449" s="94">
        <v>389</v>
      </c>
      <c r="C449" s="95" t="s">
        <v>2178</v>
      </c>
      <c r="D449" s="96" t="s">
        <v>2179</v>
      </c>
      <c r="E449" s="97" t="s">
        <v>2301</v>
      </c>
      <c r="F449" s="98">
        <v>13746</v>
      </c>
      <c r="G449" s="99" t="s">
        <v>2302</v>
      </c>
      <c r="H449" s="100" t="s">
        <v>2303</v>
      </c>
      <c r="I449" s="101" t="str">
        <f t="shared" si="22"/>
        <v>練馬区</v>
      </c>
      <c r="J449" s="99" t="s">
        <v>2304</v>
      </c>
      <c r="K449" s="100" t="s">
        <v>2305</v>
      </c>
      <c r="L449" s="99">
        <f t="shared" si="21"/>
        <v>88</v>
      </c>
    </row>
    <row r="450" spans="1:16" ht="21" customHeight="1">
      <c r="A450" s="50">
        <v>448</v>
      </c>
      <c r="B450" s="94">
        <v>390</v>
      </c>
      <c r="C450" s="95" t="s">
        <v>2178</v>
      </c>
      <c r="D450" s="96" t="s">
        <v>2179</v>
      </c>
      <c r="E450" s="97" t="s">
        <v>2306</v>
      </c>
      <c r="F450" s="98">
        <v>24598</v>
      </c>
      <c r="G450" s="99" t="s">
        <v>2307</v>
      </c>
      <c r="H450" s="100" t="s">
        <v>2308</v>
      </c>
      <c r="I450" s="101" t="str">
        <f t="shared" si="22"/>
        <v>練馬区</v>
      </c>
      <c r="J450" s="99" t="s">
        <v>2309</v>
      </c>
      <c r="K450" s="100" t="s">
        <v>2310</v>
      </c>
      <c r="L450" s="99">
        <f t="shared" ref="L450:L524" si="23">DATEDIF(F450,M$2,"y")</f>
        <v>58</v>
      </c>
    </row>
    <row r="451" spans="1:16" s="57" customFormat="1" ht="21" customHeight="1">
      <c r="A451" s="50">
        <v>449</v>
      </c>
      <c r="B451" s="94">
        <v>391</v>
      </c>
      <c r="C451" s="95" t="s">
        <v>2178</v>
      </c>
      <c r="D451" s="96" t="s">
        <v>2179</v>
      </c>
      <c r="E451" s="97" t="s">
        <v>2311</v>
      </c>
      <c r="F451" s="98">
        <v>26098</v>
      </c>
      <c r="G451" s="99" t="s">
        <v>2312</v>
      </c>
      <c r="H451" s="100" t="s">
        <v>2313</v>
      </c>
      <c r="I451" s="101" t="str">
        <f t="shared" si="22"/>
        <v>練馬区</v>
      </c>
      <c r="J451" s="99" t="s">
        <v>2314</v>
      </c>
      <c r="K451" s="100" t="s">
        <v>2315</v>
      </c>
      <c r="L451" s="99">
        <f t="shared" si="23"/>
        <v>54</v>
      </c>
      <c r="N451" s="50"/>
      <c r="O451" s="50"/>
      <c r="P451" s="50"/>
    </row>
    <row r="452" spans="1:16" s="57" customFormat="1" ht="21" customHeight="1">
      <c r="A452" s="50">
        <v>450</v>
      </c>
      <c r="B452" s="94">
        <v>392</v>
      </c>
      <c r="C452" s="95" t="s">
        <v>2178</v>
      </c>
      <c r="D452" s="96" t="s">
        <v>2179</v>
      </c>
      <c r="E452" s="97" t="s">
        <v>2316</v>
      </c>
      <c r="F452" s="98">
        <v>24839</v>
      </c>
      <c r="G452" s="99" t="s">
        <v>2231</v>
      </c>
      <c r="H452" s="100" t="s">
        <v>2317</v>
      </c>
      <c r="I452" s="101" t="str">
        <f t="shared" ref="I452:I515" si="24">LEFT(H452,3)</f>
        <v>板橋区</v>
      </c>
      <c r="J452" s="99" t="s">
        <v>2318</v>
      </c>
      <c r="K452" s="100" t="s">
        <v>2319</v>
      </c>
      <c r="L452" s="99">
        <f t="shared" si="23"/>
        <v>58</v>
      </c>
      <c r="N452" s="50"/>
      <c r="O452" s="50"/>
      <c r="P452" s="50"/>
    </row>
    <row r="453" spans="1:16" s="57" customFormat="1" ht="21" customHeight="1">
      <c r="A453" s="50">
        <v>451</v>
      </c>
      <c r="B453" s="94">
        <v>393</v>
      </c>
      <c r="C453" s="95" t="s">
        <v>2178</v>
      </c>
      <c r="D453" s="96" t="s">
        <v>2179</v>
      </c>
      <c r="E453" s="97" t="s">
        <v>2320</v>
      </c>
      <c r="F453" s="98">
        <v>27645</v>
      </c>
      <c r="G453" s="99" t="s">
        <v>2226</v>
      </c>
      <c r="H453" s="100" t="s">
        <v>2321</v>
      </c>
      <c r="I453" s="101" t="str">
        <f t="shared" si="24"/>
        <v>練馬区</v>
      </c>
      <c r="J453" s="99" t="s">
        <v>2322</v>
      </c>
      <c r="K453" s="100" t="s">
        <v>2323</v>
      </c>
      <c r="L453" s="99">
        <f t="shared" si="23"/>
        <v>50</v>
      </c>
      <c r="N453" s="50"/>
      <c r="O453" s="50"/>
      <c r="P453" s="50"/>
    </row>
    <row r="454" spans="1:16" s="57" customFormat="1" ht="21" customHeight="1">
      <c r="A454" s="50">
        <v>452</v>
      </c>
      <c r="B454" s="94">
        <v>394</v>
      </c>
      <c r="C454" s="95" t="s">
        <v>2178</v>
      </c>
      <c r="D454" s="96" t="s">
        <v>2179</v>
      </c>
      <c r="E454" s="97" t="s">
        <v>2324</v>
      </c>
      <c r="F454" s="98">
        <v>28415</v>
      </c>
      <c r="G454" s="99" t="s">
        <v>2325</v>
      </c>
      <c r="H454" s="103" t="s">
        <v>2326</v>
      </c>
      <c r="I454" s="101" t="str">
        <f t="shared" si="24"/>
        <v>中野区</v>
      </c>
      <c r="J454" s="99" t="s">
        <v>2327</v>
      </c>
      <c r="K454" s="100" t="s">
        <v>2328</v>
      </c>
      <c r="L454" s="99">
        <f t="shared" si="23"/>
        <v>48</v>
      </c>
      <c r="N454" s="50"/>
      <c r="O454" s="50"/>
      <c r="P454" s="50"/>
    </row>
    <row r="455" spans="1:16" s="57" customFormat="1" ht="21" customHeight="1">
      <c r="A455" s="50">
        <v>453</v>
      </c>
      <c r="B455" s="94">
        <v>395</v>
      </c>
      <c r="C455" s="95" t="s">
        <v>2178</v>
      </c>
      <c r="D455" s="96" t="s">
        <v>2179</v>
      </c>
      <c r="E455" s="97" t="s">
        <v>2329</v>
      </c>
      <c r="F455" s="98">
        <v>21570</v>
      </c>
      <c r="G455" s="99" t="s">
        <v>2330</v>
      </c>
      <c r="H455" s="100" t="s">
        <v>2331</v>
      </c>
      <c r="I455" s="101" t="str">
        <f t="shared" si="24"/>
        <v>練馬区</v>
      </c>
      <c r="J455" s="99" t="s">
        <v>2332</v>
      </c>
      <c r="K455" s="100" t="s">
        <v>2333</v>
      </c>
      <c r="L455" s="99">
        <f t="shared" si="23"/>
        <v>67</v>
      </c>
      <c r="N455" s="50"/>
      <c r="O455" s="50"/>
      <c r="P455" s="50"/>
    </row>
    <row r="456" spans="1:16" s="57" customFormat="1" ht="21" customHeight="1">
      <c r="A456" s="50">
        <v>454</v>
      </c>
      <c r="B456" s="94">
        <v>396</v>
      </c>
      <c r="C456" s="95" t="s">
        <v>2178</v>
      </c>
      <c r="D456" s="96" t="s">
        <v>2179</v>
      </c>
      <c r="E456" s="97" t="s">
        <v>2334</v>
      </c>
      <c r="F456" s="98">
        <v>19944</v>
      </c>
      <c r="G456" s="99" t="s">
        <v>2335</v>
      </c>
      <c r="H456" s="100" t="s">
        <v>2336</v>
      </c>
      <c r="I456" s="101" t="str">
        <f t="shared" si="24"/>
        <v>練馬区</v>
      </c>
      <c r="J456" s="99" t="s">
        <v>2337</v>
      </c>
      <c r="K456" s="100" t="s">
        <v>2338</v>
      </c>
      <c r="L456" s="99">
        <f t="shared" si="23"/>
        <v>71</v>
      </c>
      <c r="N456" s="50"/>
      <c r="O456" s="50"/>
      <c r="P456" s="50"/>
    </row>
    <row r="457" spans="1:16" s="57" customFormat="1" ht="21" customHeight="1">
      <c r="A457" s="50">
        <v>455</v>
      </c>
      <c r="B457" s="94">
        <v>397</v>
      </c>
      <c r="C457" s="95" t="s">
        <v>2178</v>
      </c>
      <c r="D457" s="96" t="s">
        <v>2179</v>
      </c>
      <c r="E457" s="97" t="s">
        <v>2339</v>
      </c>
      <c r="F457" s="98">
        <v>18745</v>
      </c>
      <c r="G457" s="99" t="s">
        <v>2340</v>
      </c>
      <c r="H457" s="100" t="s">
        <v>2341</v>
      </c>
      <c r="I457" s="101" t="str">
        <f t="shared" si="24"/>
        <v>練馬区</v>
      </c>
      <c r="J457" s="99" t="s">
        <v>2342</v>
      </c>
      <c r="K457" s="100" t="s">
        <v>2343</v>
      </c>
      <c r="L457" s="99">
        <f t="shared" si="23"/>
        <v>74</v>
      </c>
      <c r="N457" s="50"/>
      <c r="O457" s="50"/>
      <c r="P457" s="50"/>
    </row>
    <row r="458" spans="1:16" s="57" customFormat="1" ht="21" customHeight="1">
      <c r="A458" s="50">
        <v>456</v>
      </c>
      <c r="B458" s="94">
        <v>398</v>
      </c>
      <c r="C458" s="95" t="s">
        <v>2178</v>
      </c>
      <c r="D458" s="96" t="s">
        <v>2179</v>
      </c>
      <c r="E458" s="97" t="s">
        <v>2344</v>
      </c>
      <c r="F458" s="98">
        <v>24143</v>
      </c>
      <c r="G458" s="99" t="s">
        <v>2345</v>
      </c>
      <c r="H458" s="100" t="s">
        <v>2346</v>
      </c>
      <c r="I458" s="101" t="str">
        <f>LEFT(H458,4)</f>
        <v>東久留米</v>
      </c>
      <c r="J458" s="99" t="s">
        <v>2347</v>
      </c>
      <c r="K458" s="100" t="s">
        <v>2348</v>
      </c>
      <c r="L458" s="99">
        <f t="shared" si="23"/>
        <v>60</v>
      </c>
      <c r="N458" s="50"/>
      <c r="O458" s="50"/>
      <c r="P458" s="50"/>
    </row>
    <row r="459" spans="1:16" s="57" customFormat="1" ht="21" customHeight="1">
      <c r="A459" s="50">
        <v>457</v>
      </c>
      <c r="B459" s="94">
        <v>399</v>
      </c>
      <c r="C459" s="95" t="s">
        <v>2178</v>
      </c>
      <c r="D459" s="96" t="s">
        <v>2179</v>
      </c>
      <c r="E459" s="97" t="s">
        <v>2349</v>
      </c>
      <c r="F459" s="98">
        <v>24673</v>
      </c>
      <c r="G459" s="99" t="s">
        <v>2350</v>
      </c>
      <c r="H459" s="100" t="s">
        <v>2351</v>
      </c>
      <c r="I459" s="101" t="str">
        <f t="shared" si="24"/>
        <v>練馬区</v>
      </c>
      <c r="J459" s="99" t="s">
        <v>2352</v>
      </c>
      <c r="K459" s="100" t="s">
        <v>2353</v>
      </c>
      <c r="L459" s="99">
        <f t="shared" si="23"/>
        <v>58</v>
      </c>
      <c r="N459" s="50"/>
      <c r="O459" s="50"/>
      <c r="P459" s="50"/>
    </row>
    <row r="460" spans="1:16" s="57" customFormat="1" ht="21" customHeight="1">
      <c r="A460" s="50">
        <v>458</v>
      </c>
      <c r="B460" s="94">
        <v>400</v>
      </c>
      <c r="C460" s="95" t="s">
        <v>2178</v>
      </c>
      <c r="D460" s="96" t="s">
        <v>2179</v>
      </c>
      <c r="E460" s="97" t="s">
        <v>2354</v>
      </c>
      <c r="F460" s="98">
        <v>23312</v>
      </c>
      <c r="G460" s="99" t="s">
        <v>2190</v>
      </c>
      <c r="H460" s="100" t="s">
        <v>2355</v>
      </c>
      <c r="I460" s="101" t="str">
        <f t="shared" si="24"/>
        <v>練馬区</v>
      </c>
      <c r="J460" s="99" t="s">
        <v>2356</v>
      </c>
      <c r="K460" s="97" t="s">
        <v>2357</v>
      </c>
      <c r="L460" s="99">
        <f t="shared" si="23"/>
        <v>62</v>
      </c>
      <c r="N460" s="50"/>
      <c r="O460" s="50"/>
      <c r="P460" s="50"/>
    </row>
    <row r="461" spans="1:16" s="57" customFormat="1" ht="21" customHeight="1">
      <c r="A461" s="50">
        <v>459</v>
      </c>
      <c r="B461" s="94">
        <v>401</v>
      </c>
      <c r="C461" s="95" t="s">
        <v>2178</v>
      </c>
      <c r="D461" s="96" t="s">
        <v>2179</v>
      </c>
      <c r="E461" s="97" t="s">
        <v>2358</v>
      </c>
      <c r="F461" s="98">
        <v>35878</v>
      </c>
      <c r="G461" s="99"/>
      <c r="H461" s="100" t="s">
        <v>2359</v>
      </c>
      <c r="I461" s="101" t="str">
        <f t="shared" si="24"/>
        <v>板橋区</v>
      </c>
      <c r="J461" s="99" t="s">
        <v>2360</v>
      </c>
      <c r="K461" s="97" t="s">
        <v>2361</v>
      </c>
      <c r="L461" s="99">
        <f t="shared" si="23"/>
        <v>28</v>
      </c>
      <c r="N461" s="50"/>
      <c r="O461" s="50"/>
      <c r="P461" s="50"/>
    </row>
    <row r="462" spans="1:16" s="57" customFormat="1" ht="21" customHeight="1">
      <c r="A462" s="50">
        <v>460</v>
      </c>
      <c r="B462" s="94">
        <v>402</v>
      </c>
      <c r="C462" s="95" t="s">
        <v>2178</v>
      </c>
      <c r="D462" s="96" t="s">
        <v>2179</v>
      </c>
      <c r="E462" s="97" t="s">
        <v>2362</v>
      </c>
      <c r="F462" s="98">
        <v>34211</v>
      </c>
      <c r="G462" s="99"/>
      <c r="H462" s="100" t="s">
        <v>2363</v>
      </c>
      <c r="I462" s="101" t="str">
        <f t="shared" si="24"/>
        <v>練馬区</v>
      </c>
      <c r="J462" s="99" t="s">
        <v>2364</v>
      </c>
      <c r="K462" s="97" t="s">
        <v>2365</v>
      </c>
      <c r="L462" s="99">
        <f t="shared" si="23"/>
        <v>32</v>
      </c>
      <c r="N462" s="50"/>
      <c r="O462" s="50"/>
      <c r="P462" s="50"/>
    </row>
    <row r="463" spans="1:16" s="57" customFormat="1" ht="21" customHeight="1">
      <c r="A463" s="50">
        <v>461</v>
      </c>
      <c r="B463" s="94">
        <v>404</v>
      </c>
      <c r="C463" s="95" t="s">
        <v>2178</v>
      </c>
      <c r="D463" s="96" t="s">
        <v>2179</v>
      </c>
      <c r="E463" s="97" t="s">
        <v>2366</v>
      </c>
      <c r="F463" s="98">
        <v>31814</v>
      </c>
      <c r="G463" s="99" t="s">
        <v>2367</v>
      </c>
      <c r="H463" s="100" t="s">
        <v>2368</v>
      </c>
      <c r="I463" s="101" t="str">
        <f t="shared" si="24"/>
        <v>板橋区</v>
      </c>
      <c r="J463" s="99" t="s">
        <v>2369</v>
      </c>
      <c r="K463" s="97" t="s">
        <v>2370</v>
      </c>
      <c r="L463" s="99">
        <f t="shared" si="23"/>
        <v>39</v>
      </c>
      <c r="N463" s="50"/>
      <c r="O463" s="50"/>
      <c r="P463" s="50"/>
    </row>
    <row r="464" spans="1:16" s="57" customFormat="1" ht="21" customHeight="1">
      <c r="A464" s="50">
        <v>462</v>
      </c>
      <c r="B464" s="94">
        <v>405</v>
      </c>
      <c r="C464" s="95" t="s">
        <v>2178</v>
      </c>
      <c r="D464" s="96" t="s">
        <v>2179</v>
      </c>
      <c r="E464" s="97" t="s">
        <v>2371</v>
      </c>
      <c r="F464" s="98">
        <v>27625</v>
      </c>
      <c r="G464" s="99" t="s">
        <v>2372</v>
      </c>
      <c r="H464" s="100" t="s">
        <v>2373</v>
      </c>
      <c r="I464" s="101" t="str">
        <f t="shared" si="24"/>
        <v>練馬区</v>
      </c>
      <c r="J464" s="99" t="s">
        <v>2374</v>
      </c>
      <c r="K464" s="97" t="s">
        <v>2375</v>
      </c>
      <c r="L464" s="99">
        <f t="shared" si="23"/>
        <v>50</v>
      </c>
      <c r="N464" s="50"/>
      <c r="O464" s="50"/>
      <c r="P464" s="50"/>
    </row>
    <row r="465" spans="1:16" s="57" customFormat="1" ht="21" customHeight="1">
      <c r="A465" s="50">
        <v>463</v>
      </c>
      <c r="B465" s="94">
        <v>406</v>
      </c>
      <c r="C465" s="95" t="s">
        <v>2178</v>
      </c>
      <c r="D465" s="96" t="s">
        <v>2179</v>
      </c>
      <c r="E465" s="97" t="s">
        <v>2376</v>
      </c>
      <c r="F465" s="98">
        <v>30705</v>
      </c>
      <c r="G465" s="99" t="s">
        <v>2377</v>
      </c>
      <c r="H465" s="100" t="s">
        <v>2378</v>
      </c>
      <c r="I465" s="101" t="str">
        <f t="shared" si="24"/>
        <v>練馬区</v>
      </c>
      <c r="J465" s="99" t="s">
        <v>2379</v>
      </c>
      <c r="K465" s="97" t="s">
        <v>2380</v>
      </c>
      <c r="L465" s="99">
        <f t="shared" si="23"/>
        <v>42</v>
      </c>
      <c r="N465" s="50"/>
      <c r="O465" s="50"/>
      <c r="P465" s="50"/>
    </row>
    <row r="466" spans="1:16" s="57" customFormat="1" ht="21" customHeight="1">
      <c r="A466" s="50">
        <v>464</v>
      </c>
      <c r="B466" s="94">
        <v>407</v>
      </c>
      <c r="C466" s="95" t="s">
        <v>2178</v>
      </c>
      <c r="D466" s="96" t="s">
        <v>2179</v>
      </c>
      <c r="E466" s="97" t="s">
        <v>2102</v>
      </c>
      <c r="F466" s="98">
        <v>21780</v>
      </c>
      <c r="G466" s="99" t="s">
        <v>2098</v>
      </c>
      <c r="H466" s="100" t="s">
        <v>2099</v>
      </c>
      <c r="I466" s="101" t="str">
        <f t="shared" si="24"/>
        <v>練馬区</v>
      </c>
      <c r="J466" s="99" t="s">
        <v>2381</v>
      </c>
      <c r="K466" s="97" t="s">
        <v>2103</v>
      </c>
      <c r="L466" s="99">
        <f t="shared" si="23"/>
        <v>66</v>
      </c>
      <c r="N466" s="50"/>
      <c r="O466" s="50"/>
      <c r="P466" s="50"/>
    </row>
    <row r="467" spans="1:16" s="57" customFormat="1" ht="21" customHeight="1">
      <c r="A467" s="50">
        <v>465</v>
      </c>
      <c r="B467" s="94">
        <v>408</v>
      </c>
      <c r="C467" s="95" t="s">
        <v>2178</v>
      </c>
      <c r="D467" s="96" t="s">
        <v>2179</v>
      </c>
      <c r="E467" s="97" t="s">
        <v>2097</v>
      </c>
      <c r="F467" s="98">
        <v>18231</v>
      </c>
      <c r="G467" s="99" t="s">
        <v>2098</v>
      </c>
      <c r="H467" s="100" t="s">
        <v>2382</v>
      </c>
      <c r="I467" s="101" t="str">
        <f t="shared" si="24"/>
        <v>練馬区</v>
      </c>
      <c r="J467" s="99" t="s">
        <v>2383</v>
      </c>
      <c r="K467" s="97" t="s">
        <v>2101</v>
      </c>
      <c r="L467" s="99">
        <f t="shared" si="23"/>
        <v>76</v>
      </c>
      <c r="N467" s="50"/>
      <c r="O467" s="50"/>
      <c r="P467" s="50"/>
    </row>
    <row r="468" spans="1:16" s="57" customFormat="1" ht="21" customHeight="1">
      <c r="A468" s="50">
        <v>466</v>
      </c>
      <c r="B468" s="94">
        <v>666</v>
      </c>
      <c r="C468" s="95" t="s">
        <v>2178</v>
      </c>
      <c r="D468" s="96" t="s">
        <v>2179</v>
      </c>
      <c r="E468" s="97" t="s">
        <v>2384</v>
      </c>
      <c r="F468" s="98">
        <v>21949</v>
      </c>
      <c r="G468" s="99" t="s">
        <v>2254</v>
      </c>
      <c r="H468" s="100" t="s">
        <v>2385</v>
      </c>
      <c r="I468" s="101" t="str">
        <f t="shared" si="24"/>
        <v>練馬区</v>
      </c>
      <c r="J468" s="99" t="s">
        <v>2386</v>
      </c>
      <c r="K468" s="100" t="s">
        <v>2387</v>
      </c>
      <c r="L468" s="99">
        <f t="shared" si="23"/>
        <v>66</v>
      </c>
      <c r="N468" s="50"/>
      <c r="O468" s="50"/>
      <c r="P468" s="50"/>
    </row>
    <row r="469" spans="1:16" s="57" customFormat="1" ht="21" customHeight="1">
      <c r="A469" s="50">
        <v>467</v>
      </c>
      <c r="B469" s="94">
        <v>674</v>
      </c>
      <c r="C469" s="95" t="s">
        <v>2178</v>
      </c>
      <c r="D469" s="96" t="s">
        <v>2179</v>
      </c>
      <c r="E469" s="97" t="s">
        <v>2388</v>
      </c>
      <c r="F469" s="98">
        <v>28235</v>
      </c>
      <c r="G469" s="99" t="s">
        <v>2098</v>
      </c>
      <c r="H469" s="100" t="s">
        <v>2389</v>
      </c>
      <c r="I469" s="101" t="str">
        <f t="shared" si="24"/>
        <v>練馬区</v>
      </c>
      <c r="J469" s="99" t="s">
        <v>2390</v>
      </c>
      <c r="K469" s="100" t="s">
        <v>2391</v>
      </c>
      <c r="L469" s="99">
        <f t="shared" si="23"/>
        <v>48</v>
      </c>
      <c r="N469" s="50"/>
      <c r="O469" s="50"/>
      <c r="P469" s="50"/>
    </row>
    <row r="470" spans="1:16" s="57" customFormat="1" ht="21" customHeight="1">
      <c r="A470" s="50">
        <v>468</v>
      </c>
      <c r="B470" s="94">
        <v>681</v>
      </c>
      <c r="C470" s="95" t="s">
        <v>2178</v>
      </c>
      <c r="D470" s="96" t="s">
        <v>2179</v>
      </c>
      <c r="E470" s="97" t="s">
        <v>2392</v>
      </c>
      <c r="F470" s="98">
        <v>24016</v>
      </c>
      <c r="G470" s="99" t="s">
        <v>2292</v>
      </c>
      <c r="H470" s="100" t="s">
        <v>2393</v>
      </c>
      <c r="I470" s="101" t="str">
        <f t="shared" si="24"/>
        <v>練馬区</v>
      </c>
      <c r="J470" s="99" t="s">
        <v>2394</v>
      </c>
      <c r="K470" s="100" t="s">
        <v>2395</v>
      </c>
      <c r="L470" s="99">
        <f t="shared" si="23"/>
        <v>60</v>
      </c>
      <c r="N470" s="50"/>
      <c r="O470" s="50"/>
      <c r="P470" s="50"/>
    </row>
    <row r="471" spans="1:16" s="57" customFormat="1" ht="21" customHeight="1">
      <c r="A471" s="50">
        <v>469</v>
      </c>
      <c r="B471" s="94">
        <v>682</v>
      </c>
      <c r="C471" s="95" t="s">
        <v>2178</v>
      </c>
      <c r="D471" s="96" t="s">
        <v>2179</v>
      </c>
      <c r="E471" s="97" t="s">
        <v>2396</v>
      </c>
      <c r="F471" s="98">
        <v>24062</v>
      </c>
      <c r="G471" s="99" t="s">
        <v>2397</v>
      </c>
      <c r="H471" s="100" t="s">
        <v>2398</v>
      </c>
      <c r="I471" s="101" t="str">
        <f t="shared" si="24"/>
        <v>練馬区</v>
      </c>
      <c r="J471" s="99" t="s">
        <v>2399</v>
      </c>
      <c r="K471" s="100" t="s">
        <v>2400</v>
      </c>
      <c r="L471" s="99">
        <f t="shared" si="23"/>
        <v>60</v>
      </c>
      <c r="N471" s="50"/>
      <c r="O471" s="50"/>
      <c r="P471" s="50"/>
    </row>
    <row r="472" spans="1:16" s="57" customFormat="1" ht="21" customHeight="1">
      <c r="A472" s="50">
        <v>470</v>
      </c>
      <c r="B472" s="94">
        <v>683</v>
      </c>
      <c r="C472" s="95" t="s">
        <v>2178</v>
      </c>
      <c r="D472" s="96" t="s">
        <v>2179</v>
      </c>
      <c r="E472" s="97" t="s">
        <v>2401</v>
      </c>
      <c r="F472" s="98">
        <v>26660</v>
      </c>
      <c r="G472" s="99" t="s">
        <v>2273</v>
      </c>
      <c r="H472" s="100" t="s">
        <v>2402</v>
      </c>
      <c r="I472" s="101" t="str">
        <f t="shared" si="24"/>
        <v>練馬区</v>
      </c>
      <c r="J472" s="99" t="s">
        <v>2275</v>
      </c>
      <c r="K472" s="100" t="s">
        <v>2276</v>
      </c>
      <c r="L472" s="99">
        <f t="shared" si="23"/>
        <v>53</v>
      </c>
      <c r="N472" s="50"/>
      <c r="O472" s="50"/>
      <c r="P472" s="50"/>
    </row>
    <row r="473" spans="1:16" s="57" customFormat="1" ht="21" customHeight="1">
      <c r="A473" s="50">
        <v>471</v>
      </c>
      <c r="B473" s="94">
        <v>684</v>
      </c>
      <c r="C473" s="95" t="s">
        <v>2178</v>
      </c>
      <c r="D473" s="96" t="s">
        <v>2179</v>
      </c>
      <c r="E473" s="97" t="s">
        <v>2403</v>
      </c>
      <c r="F473" s="98">
        <v>31034</v>
      </c>
      <c r="G473" s="99" t="s">
        <v>2254</v>
      </c>
      <c r="H473" s="100" t="s">
        <v>2404</v>
      </c>
      <c r="I473" s="101" t="str">
        <f t="shared" si="24"/>
        <v>練馬区</v>
      </c>
      <c r="J473" s="99" t="s">
        <v>2405</v>
      </c>
      <c r="K473" s="100" t="s">
        <v>2406</v>
      </c>
      <c r="L473" s="99">
        <f t="shared" si="23"/>
        <v>41</v>
      </c>
      <c r="N473" s="50"/>
      <c r="O473" s="50"/>
      <c r="P473" s="50"/>
    </row>
    <row r="474" spans="1:16" s="57" customFormat="1" ht="21.75" customHeight="1">
      <c r="A474" s="50">
        <v>472</v>
      </c>
      <c r="B474" s="94">
        <v>708</v>
      </c>
      <c r="C474" s="95" t="s">
        <v>2178</v>
      </c>
      <c r="D474" s="96" t="s">
        <v>2179</v>
      </c>
      <c r="E474" s="97" t="s">
        <v>2407</v>
      </c>
      <c r="F474" s="98">
        <v>29814</v>
      </c>
      <c r="G474" s="99" t="s">
        <v>2408</v>
      </c>
      <c r="H474" s="100" t="s">
        <v>2409</v>
      </c>
      <c r="I474" s="101" t="str">
        <f t="shared" si="24"/>
        <v>練馬区</v>
      </c>
      <c r="J474" s="99" t="s">
        <v>2410</v>
      </c>
      <c r="K474" s="97" t="s">
        <v>2411</v>
      </c>
      <c r="L474" s="99">
        <f t="shared" si="23"/>
        <v>44</v>
      </c>
      <c r="N474" s="50"/>
      <c r="O474" s="50"/>
      <c r="P474" s="50"/>
    </row>
    <row r="475" spans="1:16" s="57" customFormat="1" ht="21.75" customHeight="1">
      <c r="A475" s="50">
        <v>473</v>
      </c>
      <c r="B475" s="94">
        <v>751</v>
      </c>
      <c r="C475" s="95" t="s">
        <v>2178</v>
      </c>
      <c r="D475" s="96" t="s">
        <v>2179</v>
      </c>
      <c r="E475" s="97" t="s">
        <v>2412</v>
      </c>
      <c r="F475" s="98">
        <v>30133</v>
      </c>
      <c r="G475" s="99" t="s">
        <v>2413</v>
      </c>
      <c r="H475" s="100" t="s">
        <v>2414</v>
      </c>
      <c r="I475" s="101" t="str">
        <f t="shared" si="24"/>
        <v>練馬区</v>
      </c>
      <c r="J475" s="99" t="s">
        <v>2415</v>
      </c>
      <c r="K475" s="97" t="s">
        <v>2416</v>
      </c>
      <c r="L475" s="99">
        <f t="shared" si="23"/>
        <v>43</v>
      </c>
      <c r="N475" s="50"/>
      <c r="O475" s="50"/>
      <c r="P475" s="50"/>
    </row>
    <row r="476" spans="1:16" s="57" customFormat="1" ht="21.75" customHeight="1">
      <c r="A476" s="50">
        <v>474</v>
      </c>
      <c r="B476" s="94">
        <v>752</v>
      </c>
      <c r="C476" s="95" t="s">
        <v>2178</v>
      </c>
      <c r="D476" s="96" t="s">
        <v>2179</v>
      </c>
      <c r="E476" s="97" t="s">
        <v>2417</v>
      </c>
      <c r="F476" s="98">
        <v>18527</v>
      </c>
      <c r="G476" s="99" t="s">
        <v>2418</v>
      </c>
      <c r="H476" s="100" t="s">
        <v>2419</v>
      </c>
      <c r="I476" s="101" t="str">
        <f t="shared" si="24"/>
        <v>中野区</v>
      </c>
      <c r="J476" s="99" t="s">
        <v>2420</v>
      </c>
      <c r="K476" s="97" t="s">
        <v>2421</v>
      </c>
      <c r="L476" s="99">
        <f t="shared" si="23"/>
        <v>75</v>
      </c>
      <c r="N476" s="50"/>
      <c r="O476" s="50"/>
      <c r="P476" s="50"/>
    </row>
    <row r="477" spans="1:16" s="57" customFormat="1" ht="21" customHeight="1">
      <c r="A477" s="50">
        <v>475</v>
      </c>
      <c r="B477" s="94">
        <v>409</v>
      </c>
      <c r="C477" s="95" t="s">
        <v>2422</v>
      </c>
      <c r="D477" s="96" t="s">
        <v>2423</v>
      </c>
      <c r="E477" s="97" t="s">
        <v>2424</v>
      </c>
      <c r="F477" s="98">
        <v>16812</v>
      </c>
      <c r="G477" s="99" t="s">
        <v>2425</v>
      </c>
      <c r="H477" s="100" t="s">
        <v>2426</v>
      </c>
      <c r="I477" s="101" t="str">
        <f t="shared" si="24"/>
        <v>西東京</v>
      </c>
      <c r="J477" s="99" t="s">
        <v>2427</v>
      </c>
      <c r="K477" s="97" t="s">
        <v>2428</v>
      </c>
      <c r="L477" s="99">
        <f t="shared" si="23"/>
        <v>80</v>
      </c>
      <c r="N477" s="50"/>
      <c r="O477" s="50"/>
      <c r="P477" s="50"/>
    </row>
    <row r="478" spans="1:16" s="57" customFormat="1" ht="21" customHeight="1">
      <c r="A478" s="50">
        <v>476</v>
      </c>
      <c r="B478" s="94">
        <v>410</v>
      </c>
      <c r="C478" s="95" t="s">
        <v>2422</v>
      </c>
      <c r="D478" s="96" t="s">
        <v>2423</v>
      </c>
      <c r="E478" s="97" t="s">
        <v>2429</v>
      </c>
      <c r="F478" s="98">
        <v>18142</v>
      </c>
      <c r="G478" s="99" t="s">
        <v>2430</v>
      </c>
      <c r="H478" s="100" t="s">
        <v>2431</v>
      </c>
      <c r="I478" s="101" t="str">
        <f t="shared" si="24"/>
        <v>練馬区</v>
      </c>
      <c r="J478" s="99" t="s">
        <v>2432</v>
      </c>
      <c r="K478" s="100" t="s">
        <v>2433</v>
      </c>
      <c r="L478" s="99">
        <f t="shared" si="23"/>
        <v>76</v>
      </c>
      <c r="N478" s="50"/>
      <c r="O478" s="50"/>
      <c r="P478" s="50"/>
    </row>
    <row r="479" spans="1:16" s="57" customFormat="1" ht="21" customHeight="1">
      <c r="A479" s="50">
        <v>477</v>
      </c>
      <c r="B479" s="94">
        <v>411</v>
      </c>
      <c r="C479" s="95" t="s">
        <v>2422</v>
      </c>
      <c r="D479" s="96" t="s">
        <v>2423</v>
      </c>
      <c r="E479" s="97" t="s">
        <v>2434</v>
      </c>
      <c r="F479" s="98">
        <v>15933</v>
      </c>
      <c r="G479" s="99" t="s">
        <v>2408</v>
      </c>
      <c r="H479" s="100" t="s">
        <v>2435</v>
      </c>
      <c r="I479" s="101" t="str">
        <f t="shared" si="24"/>
        <v>練馬区</v>
      </c>
      <c r="J479" s="99" t="s">
        <v>2436</v>
      </c>
      <c r="K479" s="100" t="s">
        <v>2437</v>
      </c>
      <c r="L479" s="99">
        <f t="shared" si="23"/>
        <v>82</v>
      </c>
      <c r="N479" s="50"/>
      <c r="O479" s="50"/>
      <c r="P479" s="50"/>
    </row>
    <row r="480" spans="1:16" s="57" customFormat="1" ht="21" customHeight="1">
      <c r="A480" s="50">
        <v>478</v>
      </c>
      <c r="B480" s="94">
        <v>412</v>
      </c>
      <c r="C480" s="95" t="s">
        <v>2422</v>
      </c>
      <c r="D480" s="96" t="s">
        <v>2423</v>
      </c>
      <c r="E480" s="97" t="s">
        <v>2438</v>
      </c>
      <c r="F480" s="98">
        <v>17565</v>
      </c>
      <c r="G480" s="99" t="s">
        <v>2263</v>
      </c>
      <c r="H480" s="100" t="s">
        <v>2439</v>
      </c>
      <c r="I480" s="101" t="str">
        <f t="shared" si="24"/>
        <v>練馬区</v>
      </c>
      <c r="J480" s="99" t="s">
        <v>2440</v>
      </c>
      <c r="K480" s="100" t="s">
        <v>2441</v>
      </c>
      <c r="L480" s="99">
        <f t="shared" si="23"/>
        <v>78</v>
      </c>
      <c r="N480" s="50"/>
      <c r="O480" s="50"/>
      <c r="P480" s="50"/>
    </row>
    <row r="481" spans="1:16" s="57" customFormat="1" ht="21" customHeight="1">
      <c r="A481" s="50">
        <v>479</v>
      </c>
      <c r="B481" s="94">
        <v>413</v>
      </c>
      <c r="C481" s="95" t="s">
        <v>2422</v>
      </c>
      <c r="D481" s="96" t="s">
        <v>2423</v>
      </c>
      <c r="E481" s="97" t="s">
        <v>2442</v>
      </c>
      <c r="F481" s="98">
        <v>20059</v>
      </c>
      <c r="G481" s="99" t="s">
        <v>2297</v>
      </c>
      <c r="H481" s="100" t="s">
        <v>2443</v>
      </c>
      <c r="I481" s="101" t="str">
        <f t="shared" si="24"/>
        <v>練馬区</v>
      </c>
      <c r="J481" s="99" t="s">
        <v>2444</v>
      </c>
      <c r="K481" s="100" t="s">
        <v>2445</v>
      </c>
      <c r="L481" s="99">
        <f t="shared" si="23"/>
        <v>71</v>
      </c>
      <c r="N481" s="50"/>
      <c r="O481" s="50"/>
      <c r="P481" s="50"/>
    </row>
    <row r="482" spans="1:16" s="57" customFormat="1" ht="21" customHeight="1">
      <c r="A482" s="50">
        <v>480</v>
      </c>
      <c r="B482" s="94">
        <v>414</v>
      </c>
      <c r="C482" s="95" t="s">
        <v>2422</v>
      </c>
      <c r="D482" s="96" t="s">
        <v>2423</v>
      </c>
      <c r="E482" s="97" t="s">
        <v>2446</v>
      </c>
      <c r="F482" s="98">
        <v>21254</v>
      </c>
      <c r="G482" s="99" t="s">
        <v>2205</v>
      </c>
      <c r="H482" s="100" t="s">
        <v>2447</v>
      </c>
      <c r="I482" s="101" t="str">
        <f t="shared" si="24"/>
        <v>練馬区</v>
      </c>
      <c r="J482" s="99" t="s">
        <v>2448</v>
      </c>
      <c r="K482" s="100" t="s">
        <v>2449</v>
      </c>
      <c r="L482" s="99">
        <f t="shared" si="23"/>
        <v>68</v>
      </c>
      <c r="N482" s="50"/>
      <c r="O482" s="50"/>
      <c r="P482" s="50"/>
    </row>
    <row r="483" spans="1:16" ht="21" customHeight="1">
      <c r="A483" s="50">
        <v>481</v>
      </c>
      <c r="B483" s="94">
        <v>415</v>
      </c>
      <c r="C483" s="95" t="s">
        <v>2422</v>
      </c>
      <c r="D483" s="96" t="s">
        <v>2423</v>
      </c>
      <c r="E483" s="97" t="s">
        <v>2450</v>
      </c>
      <c r="F483" s="98">
        <v>20950</v>
      </c>
      <c r="G483" s="99" t="s">
        <v>2278</v>
      </c>
      <c r="H483" s="100" t="s">
        <v>2451</v>
      </c>
      <c r="I483" s="101" t="str">
        <f t="shared" si="24"/>
        <v>練馬区</v>
      </c>
      <c r="J483" s="99" t="s">
        <v>2452</v>
      </c>
      <c r="K483" s="100" t="s">
        <v>2453</v>
      </c>
      <c r="L483" s="99">
        <f t="shared" si="23"/>
        <v>68</v>
      </c>
    </row>
    <row r="484" spans="1:16" ht="21" customHeight="1">
      <c r="A484" s="50">
        <v>482</v>
      </c>
      <c r="B484" s="94">
        <v>416</v>
      </c>
      <c r="C484" s="95" t="s">
        <v>2422</v>
      </c>
      <c r="D484" s="96" t="s">
        <v>2423</v>
      </c>
      <c r="E484" s="97" t="s">
        <v>2454</v>
      </c>
      <c r="F484" s="98">
        <v>22990</v>
      </c>
      <c r="G484" s="99" t="s">
        <v>2273</v>
      </c>
      <c r="H484" s="100" t="s">
        <v>2455</v>
      </c>
      <c r="I484" s="101" t="str">
        <f t="shared" si="24"/>
        <v>練馬区</v>
      </c>
      <c r="J484" s="99" t="s">
        <v>2456</v>
      </c>
      <c r="K484" s="100" t="s">
        <v>2457</v>
      </c>
      <c r="L484" s="99">
        <f t="shared" si="23"/>
        <v>63</v>
      </c>
    </row>
    <row r="485" spans="1:16" ht="21" customHeight="1">
      <c r="A485" s="50">
        <v>483</v>
      </c>
      <c r="B485" s="94">
        <v>417</v>
      </c>
      <c r="C485" s="95" t="s">
        <v>2422</v>
      </c>
      <c r="D485" s="96" t="s">
        <v>2423</v>
      </c>
      <c r="E485" s="97" t="s">
        <v>2458</v>
      </c>
      <c r="F485" s="98">
        <v>23922</v>
      </c>
      <c r="G485" s="99" t="s">
        <v>2459</v>
      </c>
      <c r="H485" s="100" t="s">
        <v>2460</v>
      </c>
      <c r="I485" s="101" t="str">
        <f t="shared" si="24"/>
        <v>横須賀</v>
      </c>
      <c r="J485" s="99" t="s">
        <v>2461</v>
      </c>
      <c r="K485" s="100" t="s">
        <v>2462</v>
      </c>
      <c r="L485" s="99">
        <f t="shared" si="23"/>
        <v>60</v>
      </c>
    </row>
    <row r="486" spans="1:16" ht="21" customHeight="1">
      <c r="A486" s="50">
        <v>484</v>
      </c>
      <c r="B486" s="94">
        <v>418</v>
      </c>
      <c r="C486" s="95" t="s">
        <v>2422</v>
      </c>
      <c r="D486" s="96" t="s">
        <v>2423</v>
      </c>
      <c r="E486" s="97" t="s">
        <v>2463</v>
      </c>
      <c r="F486" s="98">
        <v>22740</v>
      </c>
      <c r="G486" s="99" t="s">
        <v>2464</v>
      </c>
      <c r="H486" s="100" t="s">
        <v>2465</v>
      </c>
      <c r="I486" s="101" t="str">
        <f t="shared" si="24"/>
        <v>練馬区</v>
      </c>
      <c r="J486" s="99" t="s">
        <v>2466</v>
      </c>
      <c r="K486" s="97" t="s">
        <v>2467</v>
      </c>
      <c r="L486" s="99">
        <f t="shared" si="23"/>
        <v>63</v>
      </c>
    </row>
    <row r="487" spans="1:16" ht="21" customHeight="1">
      <c r="A487" s="50">
        <v>485</v>
      </c>
      <c r="B487" s="94">
        <v>419</v>
      </c>
      <c r="C487" s="95" t="s">
        <v>2422</v>
      </c>
      <c r="D487" s="96" t="s">
        <v>2423</v>
      </c>
      <c r="E487" s="97" t="s">
        <v>2468</v>
      </c>
      <c r="F487" s="98">
        <v>21031</v>
      </c>
      <c r="G487" s="99" t="s">
        <v>2464</v>
      </c>
      <c r="H487" s="100" t="s">
        <v>2469</v>
      </c>
      <c r="I487" s="101" t="str">
        <f t="shared" si="24"/>
        <v>練馬区</v>
      </c>
      <c r="J487" s="99" t="s">
        <v>2470</v>
      </c>
      <c r="K487" s="100" t="s">
        <v>2471</v>
      </c>
      <c r="L487" s="99">
        <f t="shared" si="23"/>
        <v>68</v>
      </c>
      <c r="M487" s="57" t="s">
        <v>125</v>
      </c>
    </row>
    <row r="488" spans="1:16" ht="21" customHeight="1">
      <c r="A488" s="50">
        <v>486</v>
      </c>
      <c r="B488" s="94">
        <v>420</v>
      </c>
      <c r="C488" s="95" t="s">
        <v>2422</v>
      </c>
      <c r="D488" s="96" t="s">
        <v>2423</v>
      </c>
      <c r="E488" s="97" t="s">
        <v>2472</v>
      </c>
      <c r="F488" s="98">
        <v>22020</v>
      </c>
      <c r="G488" s="99" t="s">
        <v>396</v>
      </c>
      <c r="H488" s="100" t="s">
        <v>2473</v>
      </c>
      <c r="I488" s="101" t="str">
        <f t="shared" si="24"/>
        <v>西東京</v>
      </c>
      <c r="J488" s="99" t="s">
        <v>2474</v>
      </c>
      <c r="K488" s="100" t="s">
        <v>2475</v>
      </c>
      <c r="L488" s="99">
        <f t="shared" si="23"/>
        <v>65</v>
      </c>
    </row>
    <row r="489" spans="1:16" ht="21" customHeight="1">
      <c r="A489" s="50">
        <v>487</v>
      </c>
      <c r="B489" s="94">
        <v>422</v>
      </c>
      <c r="C489" s="95" t="s">
        <v>2422</v>
      </c>
      <c r="D489" s="96" t="s">
        <v>2423</v>
      </c>
      <c r="E489" s="97" t="s">
        <v>2476</v>
      </c>
      <c r="F489" s="98">
        <v>13001</v>
      </c>
      <c r="G489" s="99" t="s">
        <v>2477</v>
      </c>
      <c r="H489" s="100" t="s">
        <v>2478</v>
      </c>
      <c r="I489" s="101" t="str">
        <f t="shared" si="24"/>
        <v>練馬区</v>
      </c>
      <c r="J489" s="99" t="s">
        <v>2479</v>
      </c>
      <c r="K489" s="100" t="s">
        <v>2480</v>
      </c>
      <c r="L489" s="99">
        <f t="shared" si="23"/>
        <v>90</v>
      </c>
    </row>
    <row r="490" spans="1:16" ht="21.75" customHeight="1">
      <c r="A490" s="50">
        <v>488</v>
      </c>
      <c r="B490" s="94">
        <v>709</v>
      </c>
      <c r="C490" s="95" t="s">
        <v>2422</v>
      </c>
      <c r="D490" s="96" t="s">
        <v>2423</v>
      </c>
      <c r="E490" s="97" t="s">
        <v>2481</v>
      </c>
      <c r="F490" s="98">
        <v>16635</v>
      </c>
      <c r="G490" s="99" t="s">
        <v>2482</v>
      </c>
      <c r="H490" s="100" t="s">
        <v>2483</v>
      </c>
      <c r="I490" s="101" t="str">
        <f t="shared" si="24"/>
        <v>西東京</v>
      </c>
      <c r="J490" s="99" t="s">
        <v>2484</v>
      </c>
      <c r="K490" s="97" t="s">
        <v>2485</v>
      </c>
      <c r="L490" s="99">
        <f>DATEDIF(F490,M$2,"y")</f>
        <v>80</v>
      </c>
    </row>
    <row r="491" spans="1:16" ht="21.75" customHeight="1">
      <c r="A491" s="50">
        <v>489</v>
      </c>
      <c r="B491" s="94">
        <v>710</v>
      </c>
      <c r="C491" s="95" t="s">
        <v>2422</v>
      </c>
      <c r="D491" s="96" t="s">
        <v>2423</v>
      </c>
      <c r="E491" s="97" t="s">
        <v>2486</v>
      </c>
      <c r="F491" s="98">
        <v>19252</v>
      </c>
      <c r="G491" s="99" t="s">
        <v>2430</v>
      </c>
      <c r="H491" s="100" t="s">
        <v>2487</v>
      </c>
      <c r="I491" s="101" t="str">
        <f t="shared" si="24"/>
        <v>練馬区</v>
      </c>
      <c r="J491" s="99" t="s">
        <v>2488</v>
      </c>
      <c r="K491" s="97" t="s">
        <v>2489</v>
      </c>
      <c r="L491" s="99">
        <f>DATEDIF(F491,M$2,"y")</f>
        <v>73</v>
      </c>
      <c r="M491" s="65"/>
    </row>
    <row r="492" spans="1:16" ht="21" customHeight="1">
      <c r="A492" s="50">
        <v>490</v>
      </c>
      <c r="B492" s="94">
        <v>423</v>
      </c>
      <c r="C492" s="102">
        <v>42</v>
      </c>
      <c r="D492" s="96" t="s">
        <v>2490</v>
      </c>
      <c r="E492" s="97" t="s">
        <v>2491</v>
      </c>
      <c r="F492" s="98">
        <v>13717</v>
      </c>
      <c r="G492" s="99" t="s">
        <v>1790</v>
      </c>
      <c r="H492" s="100" t="s">
        <v>2492</v>
      </c>
      <c r="I492" s="101" t="str">
        <f t="shared" si="24"/>
        <v>八王子</v>
      </c>
      <c r="J492" s="99" t="s">
        <v>2493</v>
      </c>
      <c r="K492" s="100" t="s">
        <v>2494</v>
      </c>
      <c r="L492" s="99">
        <f t="shared" si="23"/>
        <v>88</v>
      </c>
    </row>
    <row r="493" spans="1:16" ht="21" customHeight="1">
      <c r="A493" s="50">
        <v>491</v>
      </c>
      <c r="B493" s="94">
        <v>424</v>
      </c>
      <c r="C493" s="102">
        <v>42</v>
      </c>
      <c r="D493" s="96" t="s">
        <v>2490</v>
      </c>
      <c r="E493" s="97" t="s">
        <v>2495</v>
      </c>
      <c r="F493" s="98">
        <v>15361</v>
      </c>
      <c r="G493" s="99" t="s">
        <v>1790</v>
      </c>
      <c r="H493" s="100" t="s">
        <v>2496</v>
      </c>
      <c r="I493" s="101" t="str">
        <f t="shared" si="24"/>
        <v>八王子</v>
      </c>
      <c r="J493" s="99" t="s">
        <v>2497</v>
      </c>
      <c r="K493" s="100" t="s">
        <v>2498</v>
      </c>
      <c r="L493" s="99">
        <f t="shared" si="23"/>
        <v>84</v>
      </c>
      <c r="M493" s="57" t="s">
        <v>125</v>
      </c>
    </row>
    <row r="494" spans="1:16" ht="21" customHeight="1">
      <c r="A494" s="50">
        <v>492</v>
      </c>
      <c r="B494" s="94">
        <v>425</v>
      </c>
      <c r="C494" s="102">
        <v>42</v>
      </c>
      <c r="D494" s="96" t="s">
        <v>2490</v>
      </c>
      <c r="E494" s="97" t="s">
        <v>2499</v>
      </c>
      <c r="F494" s="98">
        <v>15493</v>
      </c>
      <c r="G494" s="99" t="s">
        <v>2500</v>
      </c>
      <c r="H494" s="100" t="s">
        <v>2501</v>
      </c>
      <c r="I494" s="101" t="str">
        <f t="shared" si="24"/>
        <v>八王子</v>
      </c>
      <c r="J494" s="99" t="s">
        <v>2502</v>
      </c>
      <c r="K494" s="100" t="s">
        <v>2503</v>
      </c>
      <c r="L494" s="99">
        <f t="shared" si="23"/>
        <v>83</v>
      </c>
      <c r="M494" s="63"/>
    </row>
    <row r="495" spans="1:16" ht="21" customHeight="1">
      <c r="A495" s="50">
        <v>493</v>
      </c>
      <c r="B495" s="94">
        <v>426</v>
      </c>
      <c r="C495" s="102">
        <v>43</v>
      </c>
      <c r="D495" s="96" t="s">
        <v>2504</v>
      </c>
      <c r="E495" s="97" t="s">
        <v>2505</v>
      </c>
      <c r="F495" s="98">
        <v>17716</v>
      </c>
      <c r="G495" s="99" t="s">
        <v>2506</v>
      </c>
      <c r="H495" s="100" t="s">
        <v>2507</v>
      </c>
      <c r="I495" s="101" t="str">
        <f t="shared" si="24"/>
        <v>東村山</v>
      </c>
      <c r="J495" s="99" t="s">
        <v>2508</v>
      </c>
      <c r="K495" s="100" t="s">
        <v>2509</v>
      </c>
      <c r="L495" s="99">
        <f t="shared" si="23"/>
        <v>77</v>
      </c>
      <c r="M495" s="69" t="s">
        <v>529</v>
      </c>
      <c r="N495" s="53"/>
      <c r="O495" s="53"/>
      <c r="P495" s="53"/>
    </row>
    <row r="496" spans="1:16" s="53" customFormat="1" ht="21" customHeight="1">
      <c r="A496" s="50">
        <v>494</v>
      </c>
      <c r="B496" s="94">
        <v>427</v>
      </c>
      <c r="C496" s="102">
        <v>43</v>
      </c>
      <c r="D496" s="96" t="s">
        <v>75</v>
      </c>
      <c r="E496" s="97" t="s">
        <v>2510</v>
      </c>
      <c r="F496" s="98">
        <v>19028</v>
      </c>
      <c r="G496" s="99" t="s">
        <v>2511</v>
      </c>
      <c r="H496" s="100" t="s">
        <v>2512</v>
      </c>
      <c r="I496" s="101" t="str">
        <f t="shared" si="24"/>
        <v>東村山</v>
      </c>
      <c r="J496" s="99" t="s">
        <v>2513</v>
      </c>
      <c r="K496" s="100" t="s">
        <v>2514</v>
      </c>
      <c r="L496" s="99">
        <f t="shared" si="23"/>
        <v>74</v>
      </c>
      <c r="M496" s="69"/>
    </row>
    <row r="497" spans="1:13" s="53" customFormat="1" ht="21" customHeight="1">
      <c r="A497" s="50">
        <v>495</v>
      </c>
      <c r="B497" s="94">
        <v>428</v>
      </c>
      <c r="C497" s="102">
        <v>43</v>
      </c>
      <c r="D497" s="96" t="s">
        <v>75</v>
      </c>
      <c r="E497" s="97" t="s">
        <v>2515</v>
      </c>
      <c r="F497" s="98">
        <v>20269</v>
      </c>
      <c r="G497" s="99" t="s">
        <v>1233</v>
      </c>
      <c r="H497" s="100" t="s">
        <v>2516</v>
      </c>
      <c r="I497" s="101" t="str">
        <f t="shared" si="24"/>
        <v>東村山</v>
      </c>
      <c r="J497" s="99" t="s">
        <v>2517</v>
      </c>
      <c r="K497" s="100" t="s">
        <v>2518</v>
      </c>
      <c r="L497" s="99">
        <f t="shared" si="23"/>
        <v>70</v>
      </c>
      <c r="M497" s="69"/>
    </row>
    <row r="498" spans="1:13" s="53" customFormat="1" ht="21" customHeight="1">
      <c r="A498" s="50">
        <v>496</v>
      </c>
      <c r="B498" s="94">
        <v>429</v>
      </c>
      <c r="C498" s="102">
        <v>43</v>
      </c>
      <c r="D498" s="96" t="s">
        <v>75</v>
      </c>
      <c r="E498" s="97" t="s">
        <v>2519</v>
      </c>
      <c r="F498" s="98">
        <v>22557</v>
      </c>
      <c r="G498" s="99" t="s">
        <v>2520</v>
      </c>
      <c r="H498" s="100" t="s">
        <v>2521</v>
      </c>
      <c r="I498" s="101" t="str">
        <f t="shared" si="24"/>
        <v>東村山</v>
      </c>
      <c r="J498" s="99" t="s">
        <v>2522</v>
      </c>
      <c r="K498" s="100" t="s">
        <v>2523</v>
      </c>
      <c r="L498" s="99">
        <f t="shared" si="23"/>
        <v>64</v>
      </c>
      <c r="M498" s="69"/>
    </row>
    <row r="499" spans="1:13" s="53" customFormat="1" ht="21" customHeight="1">
      <c r="A499" s="50">
        <v>497</v>
      </c>
      <c r="B499" s="94">
        <v>430</v>
      </c>
      <c r="C499" s="102">
        <v>43</v>
      </c>
      <c r="D499" s="96" t="s">
        <v>75</v>
      </c>
      <c r="E499" s="97" t="s">
        <v>2524</v>
      </c>
      <c r="F499" s="98">
        <v>22799</v>
      </c>
      <c r="G499" s="99" t="s">
        <v>2525</v>
      </c>
      <c r="H499" s="100" t="s">
        <v>2526</v>
      </c>
      <c r="I499" s="101" t="str">
        <f t="shared" si="24"/>
        <v>東村山</v>
      </c>
      <c r="J499" s="99" t="s">
        <v>2527</v>
      </c>
      <c r="K499" s="100" t="s">
        <v>2528</v>
      </c>
      <c r="L499" s="99">
        <f t="shared" si="23"/>
        <v>63</v>
      </c>
      <c r="M499" s="69"/>
    </row>
    <row r="500" spans="1:13" s="53" customFormat="1" ht="21" customHeight="1">
      <c r="A500" s="50">
        <v>498</v>
      </c>
      <c r="B500" s="94">
        <v>431</v>
      </c>
      <c r="C500" s="102">
        <v>43</v>
      </c>
      <c r="D500" s="96" t="s">
        <v>75</v>
      </c>
      <c r="E500" s="97" t="s">
        <v>2529</v>
      </c>
      <c r="F500" s="98">
        <v>22935</v>
      </c>
      <c r="G500" s="99" t="s">
        <v>1233</v>
      </c>
      <c r="H500" s="100" t="s">
        <v>2530</v>
      </c>
      <c r="I500" s="101" t="str">
        <f t="shared" si="24"/>
        <v>東村山</v>
      </c>
      <c r="J500" s="99" t="s">
        <v>2531</v>
      </c>
      <c r="K500" s="100" t="s">
        <v>2532</v>
      </c>
      <c r="L500" s="99">
        <f t="shared" si="23"/>
        <v>63</v>
      </c>
      <c r="M500" s="69"/>
    </row>
    <row r="501" spans="1:13" s="53" customFormat="1" ht="21" customHeight="1">
      <c r="A501" s="50">
        <v>499</v>
      </c>
      <c r="B501" s="94">
        <v>432</v>
      </c>
      <c r="C501" s="102">
        <v>43</v>
      </c>
      <c r="D501" s="96" t="s">
        <v>75</v>
      </c>
      <c r="E501" s="97" t="s">
        <v>2533</v>
      </c>
      <c r="F501" s="98">
        <v>23075</v>
      </c>
      <c r="G501" s="99" t="s">
        <v>1233</v>
      </c>
      <c r="H501" s="100" t="s">
        <v>2534</v>
      </c>
      <c r="I501" s="101" t="str">
        <f t="shared" si="24"/>
        <v>東村山</v>
      </c>
      <c r="J501" s="99" t="s">
        <v>2535</v>
      </c>
      <c r="K501" s="100" t="s">
        <v>2536</v>
      </c>
      <c r="L501" s="99">
        <f t="shared" si="23"/>
        <v>63</v>
      </c>
      <c r="M501" s="69"/>
    </row>
    <row r="502" spans="1:13" s="53" customFormat="1" ht="21" customHeight="1">
      <c r="A502" s="50">
        <v>500</v>
      </c>
      <c r="B502" s="94">
        <v>433</v>
      </c>
      <c r="C502" s="102">
        <v>43</v>
      </c>
      <c r="D502" s="96" t="s">
        <v>75</v>
      </c>
      <c r="E502" s="97" t="s">
        <v>2537</v>
      </c>
      <c r="F502" s="98">
        <v>23318</v>
      </c>
      <c r="G502" s="99" t="s">
        <v>2538</v>
      </c>
      <c r="H502" s="100" t="s">
        <v>2539</v>
      </c>
      <c r="I502" s="101" t="str">
        <f t="shared" si="24"/>
        <v>東村山</v>
      </c>
      <c r="J502" s="99" t="s">
        <v>2540</v>
      </c>
      <c r="K502" s="100" t="s">
        <v>2541</v>
      </c>
      <c r="L502" s="99">
        <f t="shared" si="23"/>
        <v>62</v>
      </c>
      <c r="M502" s="69"/>
    </row>
    <row r="503" spans="1:13" s="53" customFormat="1" ht="21" customHeight="1">
      <c r="A503" s="50">
        <v>501</v>
      </c>
      <c r="B503" s="94">
        <v>434</v>
      </c>
      <c r="C503" s="102">
        <v>43</v>
      </c>
      <c r="D503" s="96" t="s">
        <v>75</v>
      </c>
      <c r="E503" s="97" t="s">
        <v>2542</v>
      </c>
      <c r="F503" s="98">
        <v>24146</v>
      </c>
      <c r="G503" s="99" t="s">
        <v>1233</v>
      </c>
      <c r="H503" s="100" t="s">
        <v>2543</v>
      </c>
      <c r="I503" s="101" t="str">
        <f t="shared" si="24"/>
        <v>東村山</v>
      </c>
      <c r="J503" s="99" t="s">
        <v>2544</v>
      </c>
      <c r="K503" s="100" t="s">
        <v>2545</v>
      </c>
      <c r="L503" s="99">
        <f t="shared" si="23"/>
        <v>60</v>
      </c>
      <c r="M503" s="69" t="s">
        <v>592</v>
      </c>
    </row>
    <row r="504" spans="1:13" s="53" customFormat="1" ht="21" customHeight="1">
      <c r="A504" s="50">
        <v>502</v>
      </c>
      <c r="B504" s="94">
        <v>435</v>
      </c>
      <c r="C504" s="102">
        <v>43</v>
      </c>
      <c r="D504" s="96" t="s">
        <v>75</v>
      </c>
      <c r="E504" s="97" t="s">
        <v>2546</v>
      </c>
      <c r="F504" s="98">
        <v>26667</v>
      </c>
      <c r="G504" s="99" t="s">
        <v>2547</v>
      </c>
      <c r="H504" s="100" t="s">
        <v>2548</v>
      </c>
      <c r="I504" s="101" t="str">
        <f t="shared" si="24"/>
        <v>東村山</v>
      </c>
      <c r="J504" s="99" t="s">
        <v>2549</v>
      </c>
      <c r="K504" s="100" t="s">
        <v>2550</v>
      </c>
      <c r="L504" s="99">
        <f t="shared" si="23"/>
        <v>53</v>
      </c>
      <c r="M504" s="69"/>
    </row>
    <row r="505" spans="1:13" s="53" customFormat="1" ht="21" customHeight="1">
      <c r="A505" s="50">
        <v>503</v>
      </c>
      <c r="B505" s="94">
        <v>436</v>
      </c>
      <c r="C505" s="102">
        <v>43</v>
      </c>
      <c r="D505" s="96" t="s">
        <v>75</v>
      </c>
      <c r="E505" s="97" t="s">
        <v>2551</v>
      </c>
      <c r="F505" s="98">
        <v>24318</v>
      </c>
      <c r="G505" s="99" t="s">
        <v>2538</v>
      </c>
      <c r="H505" s="97" t="s">
        <v>2552</v>
      </c>
      <c r="I505" s="101" t="str">
        <f t="shared" si="24"/>
        <v>東村山</v>
      </c>
      <c r="J505" s="99" t="s">
        <v>2553</v>
      </c>
      <c r="K505" s="100" t="s">
        <v>2554</v>
      </c>
      <c r="L505" s="99">
        <f t="shared" si="23"/>
        <v>59</v>
      </c>
      <c r="M505" s="69"/>
    </row>
    <row r="506" spans="1:13" s="53" customFormat="1" ht="21" customHeight="1">
      <c r="A506" s="50">
        <v>504</v>
      </c>
      <c r="B506" s="94">
        <v>437</v>
      </c>
      <c r="C506" s="102">
        <v>43</v>
      </c>
      <c r="D506" s="96" t="s">
        <v>75</v>
      </c>
      <c r="E506" s="97" t="s">
        <v>2555</v>
      </c>
      <c r="F506" s="98">
        <v>21424</v>
      </c>
      <c r="G506" s="99" t="s">
        <v>1218</v>
      </c>
      <c r="H506" s="97" t="s">
        <v>2556</v>
      </c>
      <c r="I506" s="101" t="str">
        <f t="shared" si="24"/>
        <v>小平市</v>
      </c>
      <c r="J506" s="99" t="s">
        <v>2557</v>
      </c>
      <c r="K506" s="100" t="s">
        <v>2558</v>
      </c>
      <c r="L506" s="99">
        <f t="shared" si="23"/>
        <v>67</v>
      </c>
      <c r="M506" s="69"/>
    </row>
    <row r="507" spans="1:13" s="53" customFormat="1" ht="21" customHeight="1">
      <c r="A507" s="50">
        <v>505</v>
      </c>
      <c r="B507" s="94">
        <v>438</v>
      </c>
      <c r="C507" s="102">
        <v>43</v>
      </c>
      <c r="D507" s="96" t="s">
        <v>75</v>
      </c>
      <c r="E507" s="97" t="s">
        <v>2559</v>
      </c>
      <c r="F507" s="98">
        <v>23839</v>
      </c>
      <c r="G507" s="99" t="s">
        <v>2560</v>
      </c>
      <c r="H507" s="97" t="s">
        <v>2561</v>
      </c>
      <c r="I507" s="101" t="str">
        <f t="shared" si="24"/>
        <v>所沢市</v>
      </c>
      <c r="J507" s="99" t="s">
        <v>2562</v>
      </c>
      <c r="K507" s="100" t="s">
        <v>2563</v>
      </c>
      <c r="L507" s="99">
        <f t="shared" si="23"/>
        <v>60</v>
      </c>
      <c r="M507" s="69"/>
    </row>
    <row r="508" spans="1:13" s="53" customFormat="1" ht="21" customHeight="1">
      <c r="A508" s="50">
        <v>506</v>
      </c>
      <c r="B508" s="94">
        <v>439</v>
      </c>
      <c r="C508" s="102">
        <v>43</v>
      </c>
      <c r="D508" s="96" t="s">
        <v>75</v>
      </c>
      <c r="E508" s="97" t="s">
        <v>2564</v>
      </c>
      <c r="F508" s="98">
        <v>18137</v>
      </c>
      <c r="G508" s="99" t="s">
        <v>2538</v>
      </c>
      <c r="H508" s="97" t="s">
        <v>2565</v>
      </c>
      <c r="I508" s="101" t="str">
        <f t="shared" si="24"/>
        <v>東村山</v>
      </c>
      <c r="J508" s="99" t="s">
        <v>2566</v>
      </c>
      <c r="K508" s="100" t="s">
        <v>2567</v>
      </c>
      <c r="L508" s="99">
        <f t="shared" si="23"/>
        <v>76</v>
      </c>
      <c r="M508" s="69"/>
    </row>
    <row r="509" spans="1:13" s="53" customFormat="1" ht="21" customHeight="1">
      <c r="A509" s="50">
        <v>507</v>
      </c>
      <c r="B509" s="94">
        <v>440</v>
      </c>
      <c r="C509" s="102">
        <v>43</v>
      </c>
      <c r="D509" s="96" t="s">
        <v>75</v>
      </c>
      <c r="E509" s="97" t="s">
        <v>2568</v>
      </c>
      <c r="F509" s="98">
        <v>24850</v>
      </c>
      <c r="G509" s="99" t="s">
        <v>1233</v>
      </c>
      <c r="H509" s="100" t="s">
        <v>2569</v>
      </c>
      <c r="I509" s="101" t="str">
        <f t="shared" si="24"/>
        <v>東村山</v>
      </c>
      <c r="J509" s="99" t="s">
        <v>2570</v>
      </c>
      <c r="K509" s="100" t="s">
        <v>2571</v>
      </c>
      <c r="L509" s="99">
        <f t="shared" si="23"/>
        <v>58</v>
      </c>
      <c r="M509" s="69"/>
    </row>
    <row r="510" spans="1:13" s="53" customFormat="1" ht="21" customHeight="1">
      <c r="A510" s="50">
        <v>508</v>
      </c>
      <c r="B510" s="94">
        <v>441</v>
      </c>
      <c r="C510" s="102">
        <v>43</v>
      </c>
      <c r="D510" s="96" t="s">
        <v>75</v>
      </c>
      <c r="E510" s="97" t="s">
        <v>2572</v>
      </c>
      <c r="F510" s="98">
        <v>25184</v>
      </c>
      <c r="G510" s="99" t="s">
        <v>2573</v>
      </c>
      <c r="H510" s="100" t="s">
        <v>2574</v>
      </c>
      <c r="I510" s="101" t="str">
        <f t="shared" si="24"/>
        <v>入間市</v>
      </c>
      <c r="J510" s="99" t="s">
        <v>2575</v>
      </c>
      <c r="K510" s="100" t="s">
        <v>2576</v>
      </c>
      <c r="L510" s="99">
        <f t="shared" si="23"/>
        <v>57</v>
      </c>
      <c r="M510" s="69"/>
    </row>
    <row r="511" spans="1:13" s="53" customFormat="1" ht="21" customHeight="1">
      <c r="A511" s="50">
        <v>509</v>
      </c>
      <c r="B511" s="94">
        <v>442</v>
      </c>
      <c r="C511" s="102">
        <v>43</v>
      </c>
      <c r="D511" s="96" t="s">
        <v>75</v>
      </c>
      <c r="E511" s="97" t="s">
        <v>2577</v>
      </c>
      <c r="F511" s="98">
        <v>23904</v>
      </c>
      <c r="G511" s="99" t="s">
        <v>2578</v>
      </c>
      <c r="H511" s="100" t="s">
        <v>2579</v>
      </c>
      <c r="I511" s="101" t="str">
        <f t="shared" si="24"/>
        <v>葛飾区</v>
      </c>
      <c r="J511" s="99" t="s">
        <v>2580</v>
      </c>
      <c r="K511" s="100" t="s">
        <v>2581</v>
      </c>
      <c r="L511" s="99">
        <f t="shared" si="23"/>
        <v>60</v>
      </c>
      <c r="M511" s="72"/>
    </row>
    <row r="512" spans="1:13" s="53" customFormat="1" ht="21" customHeight="1">
      <c r="A512" s="50">
        <v>510</v>
      </c>
      <c r="B512" s="94">
        <v>761</v>
      </c>
      <c r="C512" s="102">
        <v>43</v>
      </c>
      <c r="D512" s="96" t="s">
        <v>75</v>
      </c>
      <c r="E512" s="97" t="s">
        <v>2582</v>
      </c>
      <c r="F512" s="98">
        <v>25804</v>
      </c>
      <c r="G512" s="99" t="s">
        <v>2583</v>
      </c>
      <c r="H512" s="100" t="s">
        <v>2584</v>
      </c>
      <c r="I512" s="101" t="str">
        <f t="shared" si="24"/>
        <v>武蔵村</v>
      </c>
      <c r="J512" s="99" t="s">
        <v>2585</v>
      </c>
      <c r="K512" s="100" t="s">
        <v>2586</v>
      </c>
      <c r="L512" s="99">
        <f t="shared" si="23"/>
        <v>55</v>
      </c>
      <c r="M512" s="69"/>
    </row>
    <row r="513" spans="1:16" s="53" customFormat="1" ht="21" customHeight="1">
      <c r="A513" s="50">
        <v>511</v>
      </c>
      <c r="B513" s="94">
        <v>443</v>
      </c>
      <c r="C513" s="102">
        <v>44</v>
      </c>
      <c r="D513" s="96" t="s">
        <v>76</v>
      </c>
      <c r="E513" s="97" t="s">
        <v>2587</v>
      </c>
      <c r="F513" s="98">
        <v>17214</v>
      </c>
      <c r="G513" s="99" t="s">
        <v>1265</v>
      </c>
      <c r="H513" s="100" t="s">
        <v>2588</v>
      </c>
      <c r="I513" s="101" t="str">
        <f t="shared" si="24"/>
        <v>東大和</v>
      </c>
      <c r="J513" s="99" t="s">
        <v>2589</v>
      </c>
      <c r="K513" s="100" t="s">
        <v>2590</v>
      </c>
      <c r="L513" s="99">
        <f t="shared" si="23"/>
        <v>79</v>
      </c>
      <c r="M513" s="69" t="s">
        <v>125</v>
      </c>
    </row>
    <row r="514" spans="1:16" s="53" customFormat="1" ht="21" customHeight="1">
      <c r="A514" s="50">
        <v>512</v>
      </c>
      <c r="B514" s="94">
        <v>444</v>
      </c>
      <c r="C514" s="102">
        <v>44</v>
      </c>
      <c r="D514" s="96" t="s">
        <v>76</v>
      </c>
      <c r="E514" s="97" t="s">
        <v>2591</v>
      </c>
      <c r="F514" s="98">
        <v>15348</v>
      </c>
      <c r="G514" s="99" t="s">
        <v>1265</v>
      </c>
      <c r="H514" s="100" t="s">
        <v>2592</v>
      </c>
      <c r="I514" s="101" t="str">
        <f t="shared" si="24"/>
        <v>東大和</v>
      </c>
      <c r="J514" s="99" t="s">
        <v>2593</v>
      </c>
      <c r="K514" s="100" t="s">
        <v>2594</v>
      </c>
      <c r="L514" s="99">
        <f t="shared" si="23"/>
        <v>84</v>
      </c>
      <c r="M514" s="69"/>
    </row>
    <row r="515" spans="1:16" s="53" customFormat="1" ht="21" customHeight="1">
      <c r="A515" s="50">
        <v>513</v>
      </c>
      <c r="B515" s="94">
        <v>445</v>
      </c>
      <c r="C515" s="102">
        <v>44</v>
      </c>
      <c r="D515" s="96" t="s">
        <v>76</v>
      </c>
      <c r="E515" s="97" t="s">
        <v>2595</v>
      </c>
      <c r="F515" s="98">
        <v>17482</v>
      </c>
      <c r="G515" s="99" t="s">
        <v>1265</v>
      </c>
      <c r="H515" s="100" t="s">
        <v>2596</v>
      </c>
      <c r="I515" s="101" t="str">
        <f t="shared" si="24"/>
        <v>東大和</v>
      </c>
      <c r="J515" s="99" t="s">
        <v>2597</v>
      </c>
      <c r="K515" s="100" t="s">
        <v>2598</v>
      </c>
      <c r="L515" s="99">
        <f t="shared" si="23"/>
        <v>78</v>
      </c>
      <c r="M515" s="69"/>
    </row>
    <row r="516" spans="1:16" s="53" customFormat="1" ht="21" customHeight="1">
      <c r="A516" s="50">
        <v>514</v>
      </c>
      <c r="B516" s="94">
        <v>446</v>
      </c>
      <c r="C516" s="102">
        <v>44</v>
      </c>
      <c r="D516" s="96" t="s">
        <v>76</v>
      </c>
      <c r="E516" s="97" t="s">
        <v>2599</v>
      </c>
      <c r="F516" s="98">
        <v>18713</v>
      </c>
      <c r="G516" s="99" t="s">
        <v>2600</v>
      </c>
      <c r="H516" s="97" t="s">
        <v>2601</v>
      </c>
      <c r="I516" s="101" t="str">
        <f t="shared" ref="I516:I579" si="25">LEFT(H516,3)</f>
        <v>東大和</v>
      </c>
      <c r="J516" s="99" t="s">
        <v>2602</v>
      </c>
      <c r="K516" s="97" t="s">
        <v>2603</v>
      </c>
      <c r="L516" s="99">
        <f t="shared" si="23"/>
        <v>75</v>
      </c>
      <c r="M516" s="69"/>
    </row>
    <row r="517" spans="1:16" s="53" customFormat="1" ht="21" customHeight="1">
      <c r="A517" s="50">
        <v>515</v>
      </c>
      <c r="B517" s="94">
        <v>223</v>
      </c>
      <c r="C517" s="102">
        <v>44</v>
      </c>
      <c r="D517" s="96" t="s">
        <v>76</v>
      </c>
      <c r="E517" s="97" t="s">
        <v>2604</v>
      </c>
      <c r="F517" s="98">
        <v>12470</v>
      </c>
      <c r="G517" s="99" t="s">
        <v>2605</v>
      </c>
      <c r="H517" s="100" t="s">
        <v>2606</v>
      </c>
      <c r="I517" s="101" t="str">
        <f t="shared" si="25"/>
        <v>東大和</v>
      </c>
      <c r="J517" s="99" t="s">
        <v>2607</v>
      </c>
      <c r="K517" s="100" t="s">
        <v>2608</v>
      </c>
      <c r="L517" s="99">
        <f t="shared" si="23"/>
        <v>92</v>
      </c>
      <c r="M517" s="69"/>
      <c r="N517" s="50"/>
      <c r="O517" s="50"/>
      <c r="P517" s="50"/>
    </row>
    <row r="518" spans="1:16" ht="21" customHeight="1">
      <c r="A518" s="50">
        <v>516</v>
      </c>
      <c r="B518" s="94">
        <v>447</v>
      </c>
      <c r="C518" s="102">
        <v>45</v>
      </c>
      <c r="D518" s="96" t="s">
        <v>78</v>
      </c>
      <c r="E518" s="97" t="s">
        <v>2609</v>
      </c>
      <c r="F518" s="98">
        <v>21440</v>
      </c>
      <c r="G518" s="99" t="s">
        <v>1431</v>
      </c>
      <c r="H518" s="100" t="s">
        <v>2610</v>
      </c>
      <c r="I518" s="101" t="str">
        <f t="shared" si="25"/>
        <v>日野市</v>
      </c>
      <c r="J518" s="99" t="s">
        <v>2611</v>
      </c>
      <c r="K518" s="100" t="s">
        <v>2612</v>
      </c>
      <c r="L518" s="99">
        <f t="shared" si="23"/>
        <v>67</v>
      </c>
      <c r="M518" s="69"/>
      <c r="N518" s="53"/>
      <c r="O518" s="53"/>
      <c r="P518" s="53"/>
    </row>
    <row r="519" spans="1:16" s="53" customFormat="1" ht="21" customHeight="1">
      <c r="A519" s="50">
        <v>517</v>
      </c>
      <c r="B519" s="94">
        <v>448</v>
      </c>
      <c r="C519" s="102">
        <v>45</v>
      </c>
      <c r="D519" s="96" t="s">
        <v>78</v>
      </c>
      <c r="E519" s="97" t="s">
        <v>2613</v>
      </c>
      <c r="F519" s="98">
        <v>15030</v>
      </c>
      <c r="G519" s="99" t="s">
        <v>2614</v>
      </c>
      <c r="H519" s="100" t="s">
        <v>2615</v>
      </c>
      <c r="I519" s="101" t="str">
        <f t="shared" si="25"/>
        <v>日野市</v>
      </c>
      <c r="J519" s="99" t="s">
        <v>2616</v>
      </c>
      <c r="K519" s="100" t="s">
        <v>2617</v>
      </c>
      <c r="L519" s="99">
        <f t="shared" si="23"/>
        <v>85</v>
      </c>
      <c r="M519" s="69"/>
    </row>
    <row r="520" spans="1:16" s="53" customFormat="1" ht="21" customHeight="1">
      <c r="A520" s="50">
        <v>518</v>
      </c>
      <c r="B520" s="94">
        <v>449</v>
      </c>
      <c r="C520" s="102">
        <v>45</v>
      </c>
      <c r="D520" s="96" t="s">
        <v>78</v>
      </c>
      <c r="E520" s="97" t="s">
        <v>2618</v>
      </c>
      <c r="F520" s="98">
        <v>15888</v>
      </c>
      <c r="G520" s="99" t="s">
        <v>2619</v>
      </c>
      <c r="H520" s="100" t="s">
        <v>2620</v>
      </c>
      <c r="I520" s="101" t="str">
        <f t="shared" si="25"/>
        <v>日野市</v>
      </c>
      <c r="J520" s="99" t="s">
        <v>2621</v>
      </c>
      <c r="K520" s="100" t="s">
        <v>2622</v>
      </c>
      <c r="L520" s="99">
        <f t="shared" si="23"/>
        <v>82</v>
      </c>
      <c r="M520" s="69"/>
    </row>
    <row r="521" spans="1:16" s="53" customFormat="1" ht="21" customHeight="1">
      <c r="A521" s="50">
        <v>519</v>
      </c>
      <c r="B521" s="94">
        <v>450</v>
      </c>
      <c r="C521" s="102">
        <v>45</v>
      </c>
      <c r="D521" s="96" t="s">
        <v>78</v>
      </c>
      <c r="E521" s="97" t="s">
        <v>2623</v>
      </c>
      <c r="F521" s="98">
        <v>14625</v>
      </c>
      <c r="G521" s="99" t="s">
        <v>2624</v>
      </c>
      <c r="H521" s="100" t="s">
        <v>2625</v>
      </c>
      <c r="I521" s="101" t="str">
        <f t="shared" si="25"/>
        <v>日野市</v>
      </c>
      <c r="J521" s="99" t="s">
        <v>2626</v>
      </c>
      <c r="K521" s="100" t="s">
        <v>2627</v>
      </c>
      <c r="L521" s="99">
        <f t="shared" si="23"/>
        <v>86</v>
      </c>
      <c r="M521" s="69"/>
    </row>
    <row r="522" spans="1:16" s="53" customFormat="1" ht="21" customHeight="1">
      <c r="A522" s="50">
        <v>520</v>
      </c>
      <c r="B522" s="94">
        <v>451</v>
      </c>
      <c r="C522" s="102">
        <v>45</v>
      </c>
      <c r="D522" s="96" t="s">
        <v>78</v>
      </c>
      <c r="E522" s="97" t="s">
        <v>2628</v>
      </c>
      <c r="F522" s="98">
        <v>16038</v>
      </c>
      <c r="G522" s="99" t="s">
        <v>2629</v>
      </c>
      <c r="H522" s="100" t="s">
        <v>2630</v>
      </c>
      <c r="I522" s="101" t="str">
        <f t="shared" si="25"/>
        <v>日野市</v>
      </c>
      <c r="J522" s="99" t="s">
        <v>2631</v>
      </c>
      <c r="K522" s="100" t="s">
        <v>2632</v>
      </c>
      <c r="L522" s="99">
        <f t="shared" si="23"/>
        <v>82</v>
      </c>
      <c r="M522" s="69"/>
    </row>
    <row r="523" spans="1:16" s="53" customFormat="1" ht="21" customHeight="1">
      <c r="A523" s="50">
        <v>521</v>
      </c>
      <c r="B523" s="94">
        <v>452</v>
      </c>
      <c r="C523" s="102">
        <v>45</v>
      </c>
      <c r="D523" s="96" t="s">
        <v>78</v>
      </c>
      <c r="E523" s="97" t="s">
        <v>2633</v>
      </c>
      <c r="F523" s="98">
        <v>22479</v>
      </c>
      <c r="G523" s="99" t="s">
        <v>2624</v>
      </c>
      <c r="H523" s="100" t="s">
        <v>2634</v>
      </c>
      <c r="I523" s="101" t="str">
        <f t="shared" si="25"/>
        <v>日野市</v>
      </c>
      <c r="J523" s="99" t="s">
        <v>2635</v>
      </c>
      <c r="K523" s="100" t="s">
        <v>2636</v>
      </c>
      <c r="L523" s="99">
        <f t="shared" si="23"/>
        <v>64</v>
      </c>
      <c r="M523" s="69"/>
    </row>
    <row r="524" spans="1:16" s="53" customFormat="1" ht="21" customHeight="1">
      <c r="A524" s="50">
        <v>522</v>
      </c>
      <c r="B524" s="94">
        <v>453</v>
      </c>
      <c r="C524" s="102">
        <v>45</v>
      </c>
      <c r="D524" s="96" t="s">
        <v>78</v>
      </c>
      <c r="E524" s="97" t="s">
        <v>2637</v>
      </c>
      <c r="F524" s="98">
        <v>19293</v>
      </c>
      <c r="G524" s="99" t="s">
        <v>2638</v>
      </c>
      <c r="H524" s="100" t="s">
        <v>2639</v>
      </c>
      <c r="I524" s="101" t="str">
        <f t="shared" si="25"/>
        <v>日野市</v>
      </c>
      <c r="J524" s="99" t="s">
        <v>2640</v>
      </c>
      <c r="K524" s="100" t="s">
        <v>2641</v>
      </c>
      <c r="L524" s="99">
        <f t="shared" si="23"/>
        <v>73</v>
      </c>
      <c r="M524" s="57" t="s">
        <v>125</v>
      </c>
      <c r="N524" s="50"/>
      <c r="O524" s="50"/>
      <c r="P524" s="50"/>
    </row>
    <row r="525" spans="1:16" ht="21" customHeight="1">
      <c r="A525" s="50">
        <v>523</v>
      </c>
      <c r="B525" s="94">
        <v>454</v>
      </c>
      <c r="C525" s="102">
        <v>45</v>
      </c>
      <c r="D525" s="96" t="s">
        <v>78</v>
      </c>
      <c r="E525" s="97" t="s">
        <v>2642</v>
      </c>
      <c r="F525" s="98">
        <v>15771</v>
      </c>
      <c r="G525" s="99" t="s">
        <v>2638</v>
      </c>
      <c r="H525" s="100" t="s">
        <v>2643</v>
      </c>
      <c r="I525" s="101" t="str">
        <f t="shared" si="25"/>
        <v>日野市</v>
      </c>
      <c r="J525" s="99" t="s">
        <v>2644</v>
      </c>
      <c r="K525" s="100" t="s">
        <v>2645</v>
      </c>
      <c r="L525" s="99">
        <f t="shared" ref="L525:L593" si="26">DATEDIF(F525,M$2,"y")</f>
        <v>83</v>
      </c>
    </row>
    <row r="526" spans="1:16" ht="21" customHeight="1">
      <c r="A526" s="50">
        <v>524</v>
      </c>
      <c r="B526" s="94">
        <v>455</v>
      </c>
      <c r="C526" s="102">
        <v>45</v>
      </c>
      <c r="D526" s="96" t="s">
        <v>78</v>
      </c>
      <c r="E526" s="97" t="s">
        <v>2646</v>
      </c>
      <c r="F526" s="98">
        <v>23800</v>
      </c>
      <c r="G526" s="99" t="s">
        <v>2647</v>
      </c>
      <c r="H526" s="100" t="s">
        <v>2648</v>
      </c>
      <c r="I526" s="101" t="str">
        <f t="shared" si="25"/>
        <v>府中市</v>
      </c>
      <c r="J526" s="99" t="s">
        <v>2649</v>
      </c>
      <c r="K526" s="100" t="s">
        <v>2650</v>
      </c>
      <c r="L526" s="99">
        <f t="shared" si="26"/>
        <v>61</v>
      </c>
    </row>
    <row r="527" spans="1:16" ht="21" customHeight="1">
      <c r="A527" s="50">
        <v>525</v>
      </c>
      <c r="B527" s="94">
        <v>456</v>
      </c>
      <c r="C527" s="102">
        <v>45</v>
      </c>
      <c r="D527" s="96" t="s">
        <v>78</v>
      </c>
      <c r="E527" s="97" t="s">
        <v>2651</v>
      </c>
      <c r="F527" s="98">
        <v>23183</v>
      </c>
      <c r="G527" s="99" t="s">
        <v>2652</v>
      </c>
      <c r="H527" s="100" t="s">
        <v>2653</v>
      </c>
      <c r="I527" s="101" t="str">
        <f t="shared" si="25"/>
        <v>府中市</v>
      </c>
      <c r="J527" s="99" t="s">
        <v>2654</v>
      </c>
      <c r="K527" s="100" t="s">
        <v>2655</v>
      </c>
      <c r="L527" s="99">
        <f t="shared" si="26"/>
        <v>62</v>
      </c>
    </row>
    <row r="528" spans="1:16" ht="21" customHeight="1">
      <c r="A528" s="50">
        <v>526</v>
      </c>
      <c r="B528" s="94">
        <v>457</v>
      </c>
      <c r="C528" s="102">
        <v>45</v>
      </c>
      <c r="D528" s="96" t="s">
        <v>78</v>
      </c>
      <c r="E528" s="97" t="s">
        <v>2656</v>
      </c>
      <c r="F528" s="98">
        <v>13419</v>
      </c>
      <c r="G528" s="99" t="s">
        <v>2624</v>
      </c>
      <c r="H528" s="100" t="s">
        <v>2657</v>
      </c>
      <c r="I528" s="101" t="str">
        <f t="shared" si="25"/>
        <v>日野市</v>
      </c>
      <c r="J528" s="99" t="s">
        <v>2658</v>
      </c>
      <c r="K528" s="100" t="s">
        <v>2659</v>
      </c>
      <c r="L528" s="99">
        <f t="shared" si="26"/>
        <v>89</v>
      </c>
    </row>
    <row r="529" spans="1:13" ht="21" customHeight="1">
      <c r="A529" s="50">
        <v>527</v>
      </c>
      <c r="B529" s="94">
        <v>657</v>
      </c>
      <c r="C529" s="102">
        <v>45</v>
      </c>
      <c r="D529" s="96" t="s">
        <v>78</v>
      </c>
      <c r="E529" s="97" t="s">
        <v>2660</v>
      </c>
      <c r="F529" s="98">
        <v>28276</v>
      </c>
      <c r="G529" s="99" t="s">
        <v>2661</v>
      </c>
      <c r="H529" s="100" t="s">
        <v>2662</v>
      </c>
      <c r="I529" s="101" t="str">
        <f t="shared" si="25"/>
        <v>日野市</v>
      </c>
      <c r="J529" s="99" t="s">
        <v>2663</v>
      </c>
      <c r="K529" s="100" t="s">
        <v>2664</v>
      </c>
      <c r="L529" s="99">
        <f>DATEDIF(F529,M$2,"y")</f>
        <v>48</v>
      </c>
    </row>
    <row r="530" spans="1:13" ht="21.75" customHeight="1">
      <c r="A530" s="50">
        <v>528</v>
      </c>
      <c r="B530" s="94">
        <v>720</v>
      </c>
      <c r="C530" s="95" t="s">
        <v>2665</v>
      </c>
      <c r="D530" s="96" t="s">
        <v>78</v>
      </c>
      <c r="E530" s="97" t="s">
        <v>2666</v>
      </c>
      <c r="F530" s="98">
        <v>27620</v>
      </c>
      <c r="G530" s="99" t="s">
        <v>2667</v>
      </c>
      <c r="H530" s="100" t="s">
        <v>2668</v>
      </c>
      <c r="I530" s="101" t="str">
        <f t="shared" si="25"/>
        <v>日野市</v>
      </c>
      <c r="J530" s="99" t="s">
        <v>2669</v>
      </c>
      <c r="K530" s="97" t="s">
        <v>2670</v>
      </c>
      <c r="L530" s="99">
        <f>DATEDIF(F530,M$2,"y")</f>
        <v>50</v>
      </c>
      <c r="M530" s="65"/>
    </row>
    <row r="531" spans="1:13" ht="21" customHeight="1">
      <c r="A531" s="50">
        <v>529</v>
      </c>
      <c r="B531" s="94">
        <v>458</v>
      </c>
      <c r="C531" s="102">
        <v>46</v>
      </c>
      <c r="D531" s="96" t="s">
        <v>80</v>
      </c>
      <c r="E531" s="97" t="s">
        <v>2671</v>
      </c>
      <c r="F531" s="98">
        <v>24519</v>
      </c>
      <c r="G531" s="99" t="s">
        <v>2672</v>
      </c>
      <c r="H531" s="100" t="s">
        <v>2673</v>
      </c>
      <c r="I531" s="101" t="str">
        <f t="shared" si="25"/>
        <v>豊島区</v>
      </c>
      <c r="J531" s="99" t="s">
        <v>2674</v>
      </c>
      <c r="K531" s="100" t="s">
        <v>2675</v>
      </c>
      <c r="L531" s="99">
        <f t="shared" si="26"/>
        <v>59</v>
      </c>
      <c r="M531" s="57" t="s">
        <v>125</v>
      </c>
    </row>
    <row r="532" spans="1:13" ht="21" customHeight="1">
      <c r="A532" s="50">
        <v>530</v>
      </c>
      <c r="B532" s="94">
        <v>459</v>
      </c>
      <c r="C532" s="102">
        <v>46</v>
      </c>
      <c r="D532" s="96" t="s">
        <v>80</v>
      </c>
      <c r="E532" s="97" t="s">
        <v>2676</v>
      </c>
      <c r="F532" s="98">
        <v>28032</v>
      </c>
      <c r="G532" s="99" t="s">
        <v>2677</v>
      </c>
      <c r="H532" s="100" t="s">
        <v>2678</v>
      </c>
      <c r="I532" s="101" t="str">
        <f t="shared" si="25"/>
        <v>豊島区</v>
      </c>
      <c r="J532" s="99" t="s">
        <v>2679</v>
      </c>
      <c r="K532" s="100" t="s">
        <v>2680</v>
      </c>
      <c r="L532" s="99">
        <f t="shared" si="26"/>
        <v>49</v>
      </c>
    </row>
    <row r="533" spans="1:13" ht="21" customHeight="1">
      <c r="A533" s="50">
        <v>531</v>
      </c>
      <c r="B533" s="94">
        <v>460</v>
      </c>
      <c r="C533" s="102">
        <v>46</v>
      </c>
      <c r="D533" s="96" t="s">
        <v>80</v>
      </c>
      <c r="E533" s="97" t="s">
        <v>2681</v>
      </c>
      <c r="F533" s="98">
        <v>28410</v>
      </c>
      <c r="G533" s="99" t="s">
        <v>2682</v>
      </c>
      <c r="H533" s="100" t="s">
        <v>2683</v>
      </c>
      <c r="I533" s="101" t="str">
        <f t="shared" si="25"/>
        <v>町田市</v>
      </c>
      <c r="J533" s="99" t="s">
        <v>2684</v>
      </c>
      <c r="K533" s="100" t="s">
        <v>2685</v>
      </c>
      <c r="L533" s="99">
        <f t="shared" si="26"/>
        <v>48</v>
      </c>
    </row>
    <row r="534" spans="1:13" ht="21" customHeight="1">
      <c r="A534" s="50">
        <v>532</v>
      </c>
      <c r="B534" s="94">
        <v>461</v>
      </c>
      <c r="C534" s="102">
        <v>46</v>
      </c>
      <c r="D534" s="96" t="s">
        <v>80</v>
      </c>
      <c r="E534" s="97" t="s">
        <v>2686</v>
      </c>
      <c r="F534" s="98">
        <v>35545</v>
      </c>
      <c r="G534" s="99" t="s">
        <v>2687</v>
      </c>
      <c r="H534" s="100" t="s">
        <v>2688</v>
      </c>
      <c r="I534" s="101" t="str">
        <f t="shared" si="25"/>
        <v>春日部</v>
      </c>
      <c r="J534" s="99" t="s">
        <v>2689</v>
      </c>
      <c r="K534" s="100" t="s">
        <v>2690</v>
      </c>
      <c r="L534" s="99">
        <f t="shared" si="26"/>
        <v>28</v>
      </c>
    </row>
    <row r="535" spans="1:13" ht="21" customHeight="1">
      <c r="A535" s="50">
        <v>533</v>
      </c>
      <c r="B535" s="94">
        <v>462</v>
      </c>
      <c r="C535" s="102">
        <v>46</v>
      </c>
      <c r="D535" s="96" t="s">
        <v>80</v>
      </c>
      <c r="E535" s="97" t="s">
        <v>2691</v>
      </c>
      <c r="F535" s="98">
        <v>33634</v>
      </c>
      <c r="G535" s="99" t="s">
        <v>2692</v>
      </c>
      <c r="H535" s="100" t="s">
        <v>2693</v>
      </c>
      <c r="I535" s="101" t="str">
        <f t="shared" si="25"/>
        <v>江戸川</v>
      </c>
      <c r="J535" s="99" t="s">
        <v>2694</v>
      </c>
      <c r="K535" s="100" t="s">
        <v>2695</v>
      </c>
      <c r="L535" s="99">
        <f t="shared" si="26"/>
        <v>34</v>
      </c>
      <c r="M535" s="63"/>
    </row>
    <row r="536" spans="1:13" ht="21.75" customHeight="1">
      <c r="A536" s="50">
        <v>534</v>
      </c>
      <c r="B536" s="94">
        <v>721</v>
      </c>
      <c r="C536" s="95" t="s">
        <v>2696</v>
      </c>
      <c r="D536" s="96" t="s">
        <v>80</v>
      </c>
      <c r="E536" s="97" t="s">
        <v>2697</v>
      </c>
      <c r="F536" s="98">
        <v>37167</v>
      </c>
      <c r="G536" s="99" t="s">
        <v>2698</v>
      </c>
      <c r="H536" s="100" t="s">
        <v>2699</v>
      </c>
      <c r="I536" s="101" t="str">
        <f t="shared" si="25"/>
        <v>世田谷</v>
      </c>
      <c r="J536" s="99" t="s">
        <v>2700</v>
      </c>
      <c r="K536" s="97" t="s">
        <v>2701</v>
      </c>
      <c r="L536" s="99">
        <f>DATEDIF(F536,M$2,"y")</f>
        <v>24</v>
      </c>
      <c r="M536" s="66"/>
    </row>
    <row r="537" spans="1:13" ht="24" customHeight="1">
      <c r="A537" s="50">
        <v>535</v>
      </c>
      <c r="B537" s="94">
        <v>738</v>
      </c>
      <c r="C537" s="102">
        <v>46</v>
      </c>
      <c r="D537" s="96" t="s">
        <v>80</v>
      </c>
      <c r="E537" s="97" t="s">
        <v>2702</v>
      </c>
      <c r="F537" s="98">
        <v>34885</v>
      </c>
      <c r="G537" s="99" t="s">
        <v>2703</v>
      </c>
      <c r="H537" s="97" t="s">
        <v>2704</v>
      </c>
      <c r="I537" s="101" t="str">
        <f t="shared" si="25"/>
        <v>世田谷</v>
      </c>
      <c r="J537" s="99" t="s">
        <v>2705</v>
      </c>
      <c r="K537" s="97" t="s">
        <v>2706</v>
      </c>
      <c r="L537" s="99">
        <f>DATEDIF(F537,M$2,"y")</f>
        <v>30</v>
      </c>
      <c r="M537" s="66"/>
    </row>
    <row r="538" spans="1:13" ht="24" customHeight="1">
      <c r="A538" s="50">
        <v>536</v>
      </c>
      <c r="B538" s="94">
        <v>759</v>
      </c>
      <c r="C538" s="102">
        <v>46</v>
      </c>
      <c r="D538" s="96" t="s">
        <v>80</v>
      </c>
      <c r="E538" s="97" t="s">
        <v>2707</v>
      </c>
      <c r="F538" s="98">
        <v>36494</v>
      </c>
      <c r="G538" s="99" t="s">
        <v>2708</v>
      </c>
      <c r="H538" s="97" t="s">
        <v>2709</v>
      </c>
      <c r="I538" s="101" t="str">
        <f t="shared" si="25"/>
        <v>立川市</v>
      </c>
      <c r="J538" s="99" t="s">
        <v>2710</v>
      </c>
      <c r="K538" s="97" t="s">
        <v>2711</v>
      </c>
      <c r="L538" s="99">
        <f>DATEDIF(F538,M$2,"y")</f>
        <v>26</v>
      </c>
      <c r="M538" s="66"/>
    </row>
    <row r="539" spans="1:13" ht="21" customHeight="1">
      <c r="A539" s="50">
        <v>537</v>
      </c>
      <c r="B539" s="94">
        <v>463</v>
      </c>
      <c r="C539" s="102">
        <v>47</v>
      </c>
      <c r="D539" s="96" t="s">
        <v>82</v>
      </c>
      <c r="E539" s="97" t="s">
        <v>2712</v>
      </c>
      <c r="F539" s="98">
        <v>15410</v>
      </c>
      <c r="G539" s="99" t="s">
        <v>2345</v>
      </c>
      <c r="H539" s="100" t="s">
        <v>2713</v>
      </c>
      <c r="I539" s="101" t="str">
        <f>LEFT(H539,5)</f>
        <v>東久留米市</v>
      </c>
      <c r="J539" s="99" t="s">
        <v>2714</v>
      </c>
      <c r="K539" s="100" t="s">
        <v>2715</v>
      </c>
      <c r="L539" s="99">
        <f t="shared" si="26"/>
        <v>84</v>
      </c>
    </row>
    <row r="540" spans="1:13" ht="21" customHeight="1">
      <c r="A540" s="50">
        <v>538</v>
      </c>
      <c r="B540" s="94">
        <v>464</v>
      </c>
      <c r="C540" s="102">
        <v>47</v>
      </c>
      <c r="D540" s="96" t="s">
        <v>82</v>
      </c>
      <c r="E540" s="97" t="s">
        <v>2716</v>
      </c>
      <c r="F540" s="98">
        <v>15609</v>
      </c>
      <c r="G540" s="99" t="s">
        <v>2717</v>
      </c>
      <c r="H540" s="100" t="s">
        <v>2718</v>
      </c>
      <c r="I540" s="101" t="str">
        <f t="shared" ref="I540:I549" si="27">LEFT(H540,5)</f>
        <v>東久留米市</v>
      </c>
      <c r="J540" s="99" t="s">
        <v>2719</v>
      </c>
      <c r="K540" s="100" t="s">
        <v>2720</v>
      </c>
      <c r="L540" s="99">
        <f t="shared" si="26"/>
        <v>83</v>
      </c>
    </row>
    <row r="541" spans="1:13" ht="21" customHeight="1">
      <c r="A541" s="50">
        <v>539</v>
      </c>
      <c r="B541" s="94">
        <v>465</v>
      </c>
      <c r="C541" s="102">
        <v>47</v>
      </c>
      <c r="D541" s="96" t="s">
        <v>82</v>
      </c>
      <c r="E541" s="97" t="s">
        <v>2721</v>
      </c>
      <c r="F541" s="98">
        <v>15677</v>
      </c>
      <c r="G541" s="99" t="s">
        <v>2722</v>
      </c>
      <c r="H541" s="100" t="s">
        <v>2723</v>
      </c>
      <c r="I541" s="101" t="str">
        <f t="shared" si="27"/>
        <v>東久留米市</v>
      </c>
      <c r="J541" s="99" t="s">
        <v>2724</v>
      </c>
      <c r="K541" s="100" t="s">
        <v>2725</v>
      </c>
      <c r="L541" s="99">
        <f t="shared" si="26"/>
        <v>83</v>
      </c>
    </row>
    <row r="542" spans="1:13" ht="21" customHeight="1">
      <c r="A542" s="50">
        <v>540</v>
      </c>
      <c r="B542" s="94">
        <v>466</v>
      </c>
      <c r="C542" s="102">
        <v>47</v>
      </c>
      <c r="D542" s="96" t="s">
        <v>82</v>
      </c>
      <c r="E542" s="97" t="s">
        <v>2726</v>
      </c>
      <c r="F542" s="98">
        <v>17958</v>
      </c>
      <c r="G542" s="99" t="s">
        <v>2727</v>
      </c>
      <c r="H542" s="100" t="s">
        <v>2728</v>
      </c>
      <c r="I542" s="101" t="str">
        <f t="shared" si="27"/>
        <v>東久留米市</v>
      </c>
      <c r="J542" s="99" t="s">
        <v>2729</v>
      </c>
      <c r="K542" s="100" t="s">
        <v>2730</v>
      </c>
      <c r="L542" s="99">
        <f t="shared" si="26"/>
        <v>77</v>
      </c>
    </row>
    <row r="543" spans="1:13" ht="21" customHeight="1">
      <c r="A543" s="50">
        <v>541</v>
      </c>
      <c r="B543" s="94">
        <v>467</v>
      </c>
      <c r="C543" s="102">
        <v>47</v>
      </c>
      <c r="D543" s="96" t="s">
        <v>82</v>
      </c>
      <c r="E543" s="97" t="s">
        <v>2731</v>
      </c>
      <c r="F543" s="98">
        <v>18116</v>
      </c>
      <c r="G543" s="99" t="s">
        <v>2345</v>
      </c>
      <c r="H543" s="100" t="s">
        <v>2732</v>
      </c>
      <c r="I543" s="101" t="str">
        <f t="shared" si="27"/>
        <v>東久留米市</v>
      </c>
      <c r="J543" s="99" t="s">
        <v>2733</v>
      </c>
      <c r="K543" s="100" t="s">
        <v>2734</v>
      </c>
      <c r="L543" s="99">
        <f t="shared" si="26"/>
        <v>76</v>
      </c>
      <c r="M543" s="57" t="s">
        <v>125</v>
      </c>
    </row>
    <row r="544" spans="1:13" ht="21" customHeight="1">
      <c r="A544" s="50">
        <v>542</v>
      </c>
      <c r="B544" s="94">
        <v>468</v>
      </c>
      <c r="C544" s="102">
        <v>47</v>
      </c>
      <c r="D544" s="96" t="s">
        <v>82</v>
      </c>
      <c r="E544" s="97" t="s">
        <v>2735</v>
      </c>
      <c r="F544" s="98">
        <v>20714</v>
      </c>
      <c r="G544" s="99" t="s">
        <v>2736</v>
      </c>
      <c r="H544" s="100" t="s">
        <v>2737</v>
      </c>
      <c r="I544" s="101" t="str">
        <f t="shared" si="27"/>
        <v>東久留米市</v>
      </c>
      <c r="J544" s="99" t="s">
        <v>2738</v>
      </c>
      <c r="K544" s="100" t="s">
        <v>2739</v>
      </c>
      <c r="L544" s="99">
        <f t="shared" si="26"/>
        <v>69</v>
      </c>
    </row>
    <row r="545" spans="1:13" ht="21" customHeight="1">
      <c r="A545" s="50">
        <v>543</v>
      </c>
      <c r="B545" s="94">
        <v>469</v>
      </c>
      <c r="C545" s="102">
        <v>47</v>
      </c>
      <c r="D545" s="96" t="s">
        <v>82</v>
      </c>
      <c r="E545" s="97" t="s">
        <v>2740</v>
      </c>
      <c r="F545" s="98">
        <v>20323</v>
      </c>
      <c r="G545" s="99" t="s">
        <v>2345</v>
      </c>
      <c r="H545" s="100" t="s">
        <v>2741</v>
      </c>
      <c r="I545" s="101" t="str">
        <f t="shared" si="27"/>
        <v>東久留米市</v>
      </c>
      <c r="J545" s="99" t="s">
        <v>2742</v>
      </c>
      <c r="K545" s="100" t="s">
        <v>2743</v>
      </c>
      <c r="L545" s="99">
        <f t="shared" si="26"/>
        <v>70</v>
      </c>
    </row>
    <row r="546" spans="1:13" ht="21" customHeight="1">
      <c r="A546" s="50">
        <v>544</v>
      </c>
      <c r="B546" s="94">
        <v>470</v>
      </c>
      <c r="C546" s="102">
        <v>47</v>
      </c>
      <c r="D546" s="96" t="s">
        <v>82</v>
      </c>
      <c r="E546" s="97" t="s">
        <v>2744</v>
      </c>
      <c r="F546" s="98">
        <v>19483</v>
      </c>
      <c r="G546" s="99" t="s">
        <v>2727</v>
      </c>
      <c r="H546" s="100" t="s">
        <v>2745</v>
      </c>
      <c r="I546" s="101" t="str">
        <f t="shared" si="27"/>
        <v>東久留米市</v>
      </c>
      <c r="J546" s="99" t="s">
        <v>2746</v>
      </c>
      <c r="K546" s="100" t="s">
        <v>2747</v>
      </c>
      <c r="L546" s="99">
        <f t="shared" si="26"/>
        <v>72</v>
      </c>
    </row>
    <row r="547" spans="1:13" ht="21" customHeight="1">
      <c r="A547" s="50">
        <v>545</v>
      </c>
      <c r="B547" s="94">
        <v>471</v>
      </c>
      <c r="C547" s="102">
        <v>47</v>
      </c>
      <c r="D547" s="96" t="s">
        <v>82</v>
      </c>
      <c r="E547" s="97" t="s">
        <v>2748</v>
      </c>
      <c r="F547" s="98">
        <v>19145</v>
      </c>
      <c r="G547" s="99" t="s">
        <v>2749</v>
      </c>
      <c r="H547" s="100" t="s">
        <v>2750</v>
      </c>
      <c r="I547" s="101" t="str">
        <f t="shared" si="25"/>
        <v>小平市</v>
      </c>
      <c r="J547" s="99" t="s">
        <v>2751</v>
      </c>
      <c r="K547" s="100" t="s">
        <v>2752</v>
      </c>
      <c r="L547" s="99">
        <f t="shared" si="26"/>
        <v>73</v>
      </c>
    </row>
    <row r="548" spans="1:13" ht="21" customHeight="1">
      <c r="A548" s="50">
        <v>546</v>
      </c>
      <c r="B548" s="94">
        <v>675</v>
      </c>
      <c r="C548" s="102">
        <v>47</v>
      </c>
      <c r="D548" s="96" t="s">
        <v>82</v>
      </c>
      <c r="E548" s="97" t="s">
        <v>2753</v>
      </c>
      <c r="F548" s="98">
        <v>27822</v>
      </c>
      <c r="G548" s="99" t="s">
        <v>2754</v>
      </c>
      <c r="H548" s="100" t="s">
        <v>2755</v>
      </c>
      <c r="I548" s="101" t="str">
        <f t="shared" si="27"/>
        <v>東久留米市</v>
      </c>
      <c r="J548" s="99" t="s">
        <v>2756</v>
      </c>
      <c r="K548" s="100" t="s">
        <v>2757</v>
      </c>
      <c r="L548" s="99">
        <f>DATEDIF(F548,M$2,"y")</f>
        <v>50</v>
      </c>
    </row>
    <row r="549" spans="1:13" ht="21.75" customHeight="1">
      <c r="A549" s="50">
        <v>547</v>
      </c>
      <c r="B549" s="94">
        <v>711</v>
      </c>
      <c r="C549" s="95" t="s">
        <v>2758</v>
      </c>
      <c r="D549" s="96" t="s">
        <v>82</v>
      </c>
      <c r="E549" s="97" t="s">
        <v>2759</v>
      </c>
      <c r="F549" s="98">
        <v>24896</v>
      </c>
      <c r="G549" s="99" t="s">
        <v>2760</v>
      </c>
      <c r="H549" s="100" t="s">
        <v>2761</v>
      </c>
      <c r="I549" s="101" t="str">
        <f t="shared" si="27"/>
        <v>東久留米市</v>
      </c>
      <c r="J549" s="99" t="s">
        <v>2762</v>
      </c>
      <c r="K549" s="97" t="s">
        <v>2763</v>
      </c>
      <c r="L549" s="99">
        <f>DATEDIF(F549,M$2,"y")</f>
        <v>58</v>
      </c>
      <c r="M549" s="65"/>
    </row>
    <row r="550" spans="1:13" ht="21" customHeight="1">
      <c r="A550" s="50">
        <v>548</v>
      </c>
      <c r="B550" s="94">
        <v>473</v>
      </c>
      <c r="C550" s="102">
        <v>48</v>
      </c>
      <c r="D550" s="96" t="s">
        <v>84</v>
      </c>
      <c r="E550" s="97" t="s">
        <v>2764</v>
      </c>
      <c r="F550" s="98">
        <v>17096</v>
      </c>
      <c r="G550" s="99" t="s">
        <v>2765</v>
      </c>
      <c r="H550" s="100" t="s">
        <v>2766</v>
      </c>
      <c r="I550" s="101" t="str">
        <f t="shared" si="25"/>
        <v>府中市</v>
      </c>
      <c r="J550" s="99" t="s">
        <v>2767</v>
      </c>
      <c r="K550" s="100" t="s">
        <v>2768</v>
      </c>
      <c r="L550" s="99">
        <f t="shared" si="26"/>
        <v>79</v>
      </c>
    </row>
    <row r="551" spans="1:13" ht="21" customHeight="1">
      <c r="A551" s="50">
        <v>549</v>
      </c>
      <c r="B551" s="94">
        <v>474</v>
      </c>
      <c r="C551" s="102">
        <v>48</v>
      </c>
      <c r="D551" s="96" t="s">
        <v>84</v>
      </c>
      <c r="E551" s="97" t="s">
        <v>2769</v>
      </c>
      <c r="F551" s="98">
        <v>19695</v>
      </c>
      <c r="G551" s="99" t="s">
        <v>2770</v>
      </c>
      <c r="H551" s="100" t="s">
        <v>2771</v>
      </c>
      <c r="I551" s="101" t="str">
        <f t="shared" si="25"/>
        <v>府中市</v>
      </c>
      <c r="J551" s="99" t="s">
        <v>2772</v>
      </c>
      <c r="K551" s="100" t="s">
        <v>2773</v>
      </c>
      <c r="L551" s="99">
        <f t="shared" si="26"/>
        <v>72</v>
      </c>
    </row>
    <row r="552" spans="1:13" ht="21" customHeight="1">
      <c r="A552" s="50">
        <v>550</v>
      </c>
      <c r="B552" s="94">
        <v>475</v>
      </c>
      <c r="C552" s="102">
        <v>48</v>
      </c>
      <c r="D552" s="96" t="s">
        <v>84</v>
      </c>
      <c r="E552" s="97" t="s">
        <v>2774</v>
      </c>
      <c r="F552" s="98">
        <v>24652</v>
      </c>
      <c r="G552" s="99" t="s">
        <v>350</v>
      </c>
      <c r="H552" s="100" t="s">
        <v>2775</v>
      </c>
      <c r="I552" s="101" t="str">
        <f t="shared" si="25"/>
        <v>府中市</v>
      </c>
      <c r="J552" s="99" t="s">
        <v>2776</v>
      </c>
      <c r="K552" s="100" t="s">
        <v>2777</v>
      </c>
      <c r="L552" s="99">
        <f t="shared" si="26"/>
        <v>58</v>
      </c>
    </row>
    <row r="553" spans="1:13" ht="21" customHeight="1">
      <c r="A553" s="50">
        <v>551</v>
      </c>
      <c r="B553" s="94">
        <v>476</v>
      </c>
      <c r="C553" s="102">
        <v>48</v>
      </c>
      <c r="D553" s="96" t="s">
        <v>84</v>
      </c>
      <c r="E553" s="97" t="s">
        <v>2778</v>
      </c>
      <c r="F553" s="98">
        <v>24754</v>
      </c>
      <c r="G553" s="99" t="s">
        <v>2779</v>
      </c>
      <c r="H553" s="100" t="s">
        <v>2780</v>
      </c>
      <c r="I553" s="101" t="str">
        <f t="shared" si="25"/>
        <v>府中市</v>
      </c>
      <c r="J553" s="99" t="s">
        <v>2781</v>
      </c>
      <c r="K553" s="100" t="s">
        <v>2782</v>
      </c>
      <c r="L553" s="99">
        <f t="shared" si="26"/>
        <v>58</v>
      </c>
      <c r="M553" s="57" t="s">
        <v>125</v>
      </c>
    </row>
    <row r="554" spans="1:13" ht="21" customHeight="1">
      <c r="A554" s="50">
        <v>552</v>
      </c>
      <c r="B554" s="94">
        <v>477</v>
      </c>
      <c r="C554" s="102">
        <v>48</v>
      </c>
      <c r="D554" s="96" t="s">
        <v>84</v>
      </c>
      <c r="E554" s="97" t="s">
        <v>2783</v>
      </c>
      <c r="F554" s="98">
        <v>24081</v>
      </c>
      <c r="G554" s="99" t="s">
        <v>2784</v>
      </c>
      <c r="H554" s="100" t="s">
        <v>2785</v>
      </c>
      <c r="I554" s="101" t="str">
        <f t="shared" si="25"/>
        <v>府中市</v>
      </c>
      <c r="J554" s="99" t="s">
        <v>2786</v>
      </c>
      <c r="K554" s="100" t="s">
        <v>2787</v>
      </c>
      <c r="L554" s="99">
        <f t="shared" si="26"/>
        <v>60</v>
      </c>
    </row>
    <row r="555" spans="1:13" ht="21" customHeight="1">
      <c r="A555" s="50">
        <v>553</v>
      </c>
      <c r="B555" s="94">
        <v>478</v>
      </c>
      <c r="C555" s="102">
        <v>48</v>
      </c>
      <c r="D555" s="96" t="s">
        <v>84</v>
      </c>
      <c r="E555" s="97" t="s">
        <v>2788</v>
      </c>
      <c r="F555" s="98">
        <v>15737</v>
      </c>
      <c r="G555" s="99" t="s">
        <v>2789</v>
      </c>
      <c r="H555" s="100" t="s">
        <v>2790</v>
      </c>
      <c r="I555" s="101" t="str">
        <f t="shared" si="25"/>
        <v>新宿区</v>
      </c>
      <c r="J555" s="99" t="s">
        <v>2791</v>
      </c>
      <c r="K555" s="100" t="s">
        <v>2792</v>
      </c>
      <c r="L555" s="99">
        <f t="shared" si="26"/>
        <v>83</v>
      </c>
    </row>
    <row r="556" spans="1:13" ht="21" customHeight="1">
      <c r="A556" s="50">
        <v>554</v>
      </c>
      <c r="B556" s="94">
        <v>479</v>
      </c>
      <c r="C556" s="102">
        <v>48</v>
      </c>
      <c r="D556" s="96" t="s">
        <v>84</v>
      </c>
      <c r="E556" s="97" t="s">
        <v>2793</v>
      </c>
      <c r="F556" s="98">
        <v>18681</v>
      </c>
      <c r="G556" s="99" t="s">
        <v>1865</v>
      </c>
      <c r="H556" s="100" t="s">
        <v>2794</v>
      </c>
      <c r="I556" s="101" t="str">
        <f t="shared" si="25"/>
        <v>立川市</v>
      </c>
      <c r="J556" s="99" t="s">
        <v>2795</v>
      </c>
      <c r="K556" s="100" t="s">
        <v>2796</v>
      </c>
      <c r="L556" s="99">
        <f t="shared" si="26"/>
        <v>75</v>
      </c>
    </row>
    <row r="557" spans="1:13" ht="21" customHeight="1">
      <c r="A557" s="50">
        <v>555</v>
      </c>
      <c r="B557" s="94">
        <v>480</v>
      </c>
      <c r="C557" s="102">
        <v>48</v>
      </c>
      <c r="D557" s="96" t="s">
        <v>84</v>
      </c>
      <c r="E557" s="97" t="s">
        <v>2797</v>
      </c>
      <c r="F557" s="98">
        <v>18401</v>
      </c>
      <c r="G557" s="99" t="s">
        <v>2798</v>
      </c>
      <c r="H557" s="100" t="s">
        <v>2799</v>
      </c>
      <c r="I557" s="101" t="str">
        <f t="shared" si="25"/>
        <v>八王子</v>
      </c>
      <c r="J557" s="99" t="s">
        <v>2800</v>
      </c>
      <c r="K557" s="100" t="s">
        <v>2801</v>
      </c>
      <c r="L557" s="99">
        <f t="shared" si="26"/>
        <v>75</v>
      </c>
    </row>
    <row r="558" spans="1:13" ht="21" customHeight="1">
      <c r="A558" s="50">
        <v>556</v>
      </c>
      <c r="B558" s="94">
        <v>481</v>
      </c>
      <c r="C558" s="102">
        <v>48</v>
      </c>
      <c r="D558" s="96" t="s">
        <v>84</v>
      </c>
      <c r="E558" s="97" t="s">
        <v>2802</v>
      </c>
      <c r="F558" s="98">
        <v>21867</v>
      </c>
      <c r="G558" s="99" t="s">
        <v>2803</v>
      </c>
      <c r="H558" s="100" t="s">
        <v>2804</v>
      </c>
      <c r="I558" s="101" t="str">
        <f t="shared" si="25"/>
        <v>八王子</v>
      </c>
      <c r="J558" s="99" t="s">
        <v>2805</v>
      </c>
      <c r="K558" s="100" t="s">
        <v>2806</v>
      </c>
      <c r="L558" s="99">
        <f t="shared" si="26"/>
        <v>66</v>
      </c>
    </row>
    <row r="559" spans="1:13" ht="21" customHeight="1">
      <c r="A559" s="50">
        <v>557</v>
      </c>
      <c r="B559" s="94">
        <v>482</v>
      </c>
      <c r="C559" s="102">
        <v>48</v>
      </c>
      <c r="D559" s="96" t="s">
        <v>84</v>
      </c>
      <c r="E559" s="97" t="s">
        <v>2807</v>
      </c>
      <c r="F559" s="98">
        <v>18656</v>
      </c>
      <c r="G559" s="99" t="s">
        <v>2808</v>
      </c>
      <c r="H559" s="100" t="s">
        <v>2809</v>
      </c>
      <c r="I559" s="101" t="str">
        <f t="shared" si="25"/>
        <v>日野市</v>
      </c>
      <c r="J559" s="99" t="s">
        <v>2810</v>
      </c>
      <c r="K559" s="100" t="s">
        <v>2811</v>
      </c>
      <c r="L559" s="99">
        <f t="shared" si="26"/>
        <v>75</v>
      </c>
    </row>
    <row r="560" spans="1:13" ht="21" customHeight="1">
      <c r="A560" s="50">
        <v>558</v>
      </c>
      <c r="B560" s="94">
        <v>483</v>
      </c>
      <c r="C560" s="102">
        <v>48</v>
      </c>
      <c r="D560" s="96" t="s">
        <v>84</v>
      </c>
      <c r="E560" s="97" t="s">
        <v>2812</v>
      </c>
      <c r="F560" s="98">
        <v>19665</v>
      </c>
      <c r="G560" s="99" t="s">
        <v>2813</v>
      </c>
      <c r="H560" s="100" t="s">
        <v>2814</v>
      </c>
      <c r="I560" s="101" t="str">
        <f t="shared" si="25"/>
        <v>西多摩</v>
      </c>
      <c r="J560" s="99" t="s">
        <v>2815</v>
      </c>
      <c r="K560" s="100" t="s">
        <v>2816</v>
      </c>
      <c r="L560" s="99">
        <f t="shared" si="26"/>
        <v>72</v>
      </c>
    </row>
    <row r="561" spans="1:13" ht="21" customHeight="1">
      <c r="A561" s="50">
        <v>559</v>
      </c>
      <c r="B561" s="94">
        <v>484</v>
      </c>
      <c r="C561" s="102">
        <v>48</v>
      </c>
      <c r="D561" s="96" t="s">
        <v>84</v>
      </c>
      <c r="E561" s="97" t="s">
        <v>2817</v>
      </c>
      <c r="F561" s="98">
        <v>30488</v>
      </c>
      <c r="G561" s="99" t="s">
        <v>2818</v>
      </c>
      <c r="H561" s="100" t="s">
        <v>2819</v>
      </c>
      <c r="I561" s="101" t="str">
        <f t="shared" si="25"/>
        <v>葛飾区</v>
      </c>
      <c r="J561" s="99" t="s">
        <v>2820</v>
      </c>
      <c r="K561" s="100" t="s">
        <v>2821</v>
      </c>
      <c r="L561" s="99">
        <f t="shared" si="26"/>
        <v>42</v>
      </c>
    </row>
    <row r="562" spans="1:13" ht="21" customHeight="1">
      <c r="A562" s="50">
        <v>560</v>
      </c>
      <c r="B562" s="94">
        <v>485</v>
      </c>
      <c r="C562" s="102">
        <v>48</v>
      </c>
      <c r="D562" s="96" t="s">
        <v>84</v>
      </c>
      <c r="E562" s="107" t="s">
        <v>2822</v>
      </c>
      <c r="F562" s="98">
        <v>22807</v>
      </c>
      <c r="G562" s="99" t="s">
        <v>2823</v>
      </c>
      <c r="H562" s="100" t="s">
        <v>2824</v>
      </c>
      <c r="I562" s="101" t="str">
        <f t="shared" si="25"/>
        <v>府中市</v>
      </c>
      <c r="J562" s="99" t="s">
        <v>2825</v>
      </c>
      <c r="K562" s="100" t="s">
        <v>2826</v>
      </c>
      <c r="L562" s="99">
        <f t="shared" si="26"/>
        <v>63</v>
      </c>
    </row>
    <row r="563" spans="1:13" ht="21" customHeight="1">
      <c r="A563" s="50">
        <v>561</v>
      </c>
      <c r="B563" s="94">
        <v>486</v>
      </c>
      <c r="C563" s="102">
        <v>48</v>
      </c>
      <c r="D563" s="96" t="s">
        <v>84</v>
      </c>
      <c r="E563" s="107" t="s">
        <v>2827</v>
      </c>
      <c r="F563" s="98">
        <v>29515</v>
      </c>
      <c r="G563" s="99" t="s">
        <v>1549</v>
      </c>
      <c r="H563" s="100" t="s">
        <v>2828</v>
      </c>
      <c r="I563" s="101" t="str">
        <f t="shared" si="25"/>
        <v>川崎市</v>
      </c>
      <c r="J563" s="99" t="s">
        <v>2829</v>
      </c>
      <c r="K563" s="100" t="s">
        <v>2830</v>
      </c>
      <c r="L563" s="99">
        <f t="shared" si="26"/>
        <v>45</v>
      </c>
      <c r="M563" s="63"/>
    </row>
    <row r="564" spans="1:13" ht="21" customHeight="1">
      <c r="A564" s="50">
        <v>562</v>
      </c>
      <c r="B564" s="94">
        <v>487</v>
      </c>
      <c r="C564" s="102">
        <v>49</v>
      </c>
      <c r="D564" s="96" t="s">
        <v>86</v>
      </c>
      <c r="E564" s="97" t="s">
        <v>2831</v>
      </c>
      <c r="F564" s="98">
        <v>27813</v>
      </c>
      <c r="G564" s="99" t="s">
        <v>1827</v>
      </c>
      <c r="H564" s="100" t="s">
        <v>2832</v>
      </c>
      <c r="I564" s="101" t="str">
        <f t="shared" si="25"/>
        <v>福生市</v>
      </c>
      <c r="J564" s="99" t="s">
        <v>2833</v>
      </c>
      <c r="K564" s="100" t="s">
        <v>2834</v>
      </c>
      <c r="L564" s="99">
        <f t="shared" si="26"/>
        <v>50</v>
      </c>
    </row>
    <row r="565" spans="1:13" ht="21" customHeight="1">
      <c r="A565" s="50">
        <v>563</v>
      </c>
      <c r="B565" s="94">
        <v>488</v>
      </c>
      <c r="C565" s="102">
        <v>49</v>
      </c>
      <c r="D565" s="96" t="s">
        <v>86</v>
      </c>
      <c r="E565" s="97" t="s">
        <v>2835</v>
      </c>
      <c r="F565" s="98">
        <v>20759</v>
      </c>
      <c r="G565" s="99" t="s">
        <v>1718</v>
      </c>
      <c r="H565" s="100" t="s">
        <v>2836</v>
      </c>
      <c r="I565" s="101" t="str">
        <f t="shared" si="25"/>
        <v>福生市</v>
      </c>
      <c r="J565" s="99" t="s">
        <v>2837</v>
      </c>
      <c r="K565" s="100" t="s">
        <v>2838</v>
      </c>
      <c r="L565" s="99">
        <f t="shared" si="26"/>
        <v>69</v>
      </c>
    </row>
    <row r="566" spans="1:13" ht="21" customHeight="1">
      <c r="A566" s="50">
        <v>564</v>
      </c>
      <c r="B566" s="94">
        <v>489</v>
      </c>
      <c r="C566" s="102">
        <v>49</v>
      </c>
      <c r="D566" s="96" t="s">
        <v>86</v>
      </c>
      <c r="E566" s="97" t="s">
        <v>2839</v>
      </c>
      <c r="F566" s="98">
        <v>31099</v>
      </c>
      <c r="G566" s="99" t="s">
        <v>2840</v>
      </c>
      <c r="H566" s="100" t="s">
        <v>2841</v>
      </c>
      <c r="I566" s="101" t="str">
        <f t="shared" si="25"/>
        <v>福生市</v>
      </c>
      <c r="J566" s="99" t="s">
        <v>2842</v>
      </c>
      <c r="K566" s="100" t="s">
        <v>2843</v>
      </c>
      <c r="L566" s="99">
        <f t="shared" si="26"/>
        <v>41</v>
      </c>
      <c r="M566" s="57" t="s">
        <v>125</v>
      </c>
    </row>
    <row r="567" spans="1:13" ht="21" customHeight="1">
      <c r="A567" s="50">
        <v>565</v>
      </c>
      <c r="B567" s="94">
        <v>490</v>
      </c>
      <c r="C567" s="102">
        <v>49</v>
      </c>
      <c r="D567" s="96" t="s">
        <v>86</v>
      </c>
      <c r="E567" s="97" t="s">
        <v>2844</v>
      </c>
      <c r="F567" s="98">
        <v>30886</v>
      </c>
      <c r="G567" s="99" t="s">
        <v>2845</v>
      </c>
      <c r="H567" s="100" t="s">
        <v>2846</v>
      </c>
      <c r="I567" s="101" t="str">
        <f t="shared" si="25"/>
        <v>福生市</v>
      </c>
      <c r="J567" s="99" t="s">
        <v>2847</v>
      </c>
      <c r="K567" s="100" t="s">
        <v>2848</v>
      </c>
      <c r="L567" s="99">
        <f t="shared" si="26"/>
        <v>41</v>
      </c>
    </row>
    <row r="568" spans="1:13" ht="21" customHeight="1">
      <c r="A568" s="50">
        <v>566</v>
      </c>
      <c r="B568" s="94">
        <v>491</v>
      </c>
      <c r="C568" s="102">
        <v>49</v>
      </c>
      <c r="D568" s="96" t="s">
        <v>86</v>
      </c>
      <c r="E568" s="97" t="s">
        <v>2849</v>
      </c>
      <c r="F568" s="98">
        <v>31438</v>
      </c>
      <c r="G568" s="99" t="s">
        <v>2845</v>
      </c>
      <c r="H568" s="100" t="s">
        <v>2850</v>
      </c>
      <c r="I568" s="101" t="str">
        <f t="shared" si="25"/>
        <v>福生市</v>
      </c>
      <c r="J568" s="99" t="s">
        <v>2851</v>
      </c>
      <c r="K568" s="100" t="s">
        <v>2852</v>
      </c>
      <c r="L568" s="99">
        <f t="shared" si="26"/>
        <v>40</v>
      </c>
    </row>
    <row r="569" spans="1:13" ht="21" customHeight="1">
      <c r="A569" s="50">
        <v>567</v>
      </c>
      <c r="B569" s="94">
        <v>492</v>
      </c>
      <c r="C569" s="102">
        <v>49</v>
      </c>
      <c r="D569" s="96" t="s">
        <v>86</v>
      </c>
      <c r="E569" s="97" t="s">
        <v>2853</v>
      </c>
      <c r="F569" s="98">
        <v>24525</v>
      </c>
      <c r="G569" s="99" t="s">
        <v>2845</v>
      </c>
      <c r="H569" s="100" t="s">
        <v>2854</v>
      </c>
      <c r="I569" s="101" t="str">
        <f t="shared" si="25"/>
        <v>福生市</v>
      </c>
      <c r="J569" s="99" t="s">
        <v>2855</v>
      </c>
      <c r="K569" s="100" t="s">
        <v>2856</v>
      </c>
      <c r="L569" s="99">
        <f t="shared" si="26"/>
        <v>59</v>
      </c>
    </row>
    <row r="570" spans="1:13" ht="21" customHeight="1">
      <c r="A570" s="50">
        <v>568</v>
      </c>
      <c r="B570" s="94">
        <v>493</v>
      </c>
      <c r="C570" s="102">
        <v>49</v>
      </c>
      <c r="D570" s="96" t="s">
        <v>86</v>
      </c>
      <c r="E570" s="97" t="s">
        <v>2857</v>
      </c>
      <c r="F570" s="98">
        <v>23825</v>
      </c>
      <c r="G570" s="99" t="s">
        <v>2858</v>
      </c>
      <c r="H570" s="100" t="s">
        <v>2859</v>
      </c>
      <c r="I570" s="101" t="str">
        <f t="shared" si="25"/>
        <v>福生市</v>
      </c>
      <c r="J570" s="99" t="s">
        <v>2860</v>
      </c>
      <c r="K570" s="100" t="s">
        <v>2861</v>
      </c>
      <c r="L570" s="99">
        <f t="shared" si="26"/>
        <v>61</v>
      </c>
    </row>
    <row r="571" spans="1:13" ht="21" customHeight="1">
      <c r="A571" s="50">
        <v>569</v>
      </c>
      <c r="B571" s="94">
        <v>494</v>
      </c>
      <c r="C571" s="102">
        <v>49</v>
      </c>
      <c r="D571" s="96" t="s">
        <v>86</v>
      </c>
      <c r="E571" s="97" t="s">
        <v>2862</v>
      </c>
      <c r="F571" s="98">
        <v>28146</v>
      </c>
      <c r="G571" s="99" t="s">
        <v>2858</v>
      </c>
      <c r="H571" s="100" t="s">
        <v>2863</v>
      </c>
      <c r="I571" s="101" t="str">
        <f t="shared" si="25"/>
        <v>福生市</v>
      </c>
      <c r="J571" s="99" t="s">
        <v>2864</v>
      </c>
      <c r="K571" s="100" t="s">
        <v>2865</v>
      </c>
      <c r="L571" s="99">
        <f t="shared" si="26"/>
        <v>49</v>
      </c>
    </row>
    <row r="572" spans="1:13" ht="21.75" customHeight="1">
      <c r="A572" s="50">
        <v>570</v>
      </c>
      <c r="B572" s="94">
        <v>712</v>
      </c>
      <c r="C572" s="95" t="s">
        <v>2866</v>
      </c>
      <c r="D572" s="96" t="s">
        <v>86</v>
      </c>
      <c r="E572" s="97" t="s">
        <v>2867</v>
      </c>
      <c r="F572" s="98">
        <v>21753</v>
      </c>
      <c r="G572" s="99" t="s">
        <v>2868</v>
      </c>
      <c r="H572" s="100" t="s">
        <v>2869</v>
      </c>
      <c r="I572" s="101" t="str">
        <f t="shared" si="25"/>
        <v>羽村市</v>
      </c>
      <c r="J572" s="99" t="s">
        <v>2870</v>
      </c>
      <c r="K572" s="97" t="s">
        <v>2871</v>
      </c>
      <c r="L572" s="99">
        <f>DATEDIF(F572,M$2,"y")</f>
        <v>66</v>
      </c>
      <c r="M572" s="63"/>
    </row>
    <row r="573" spans="1:13" ht="21" customHeight="1">
      <c r="A573" s="50">
        <v>571</v>
      </c>
      <c r="B573" s="94">
        <v>495</v>
      </c>
      <c r="C573" s="102">
        <v>50</v>
      </c>
      <c r="D573" s="96" t="s">
        <v>2872</v>
      </c>
      <c r="E573" s="97" t="s">
        <v>2873</v>
      </c>
      <c r="F573" s="98">
        <v>25629</v>
      </c>
      <c r="G573" s="99" t="s">
        <v>2874</v>
      </c>
      <c r="H573" s="100" t="s">
        <v>2875</v>
      </c>
      <c r="I573" s="101" t="str">
        <f t="shared" si="25"/>
        <v>目黒区</v>
      </c>
      <c r="J573" s="99" t="s">
        <v>2876</v>
      </c>
      <c r="K573" s="100" t="s">
        <v>2877</v>
      </c>
      <c r="L573" s="99">
        <f t="shared" si="26"/>
        <v>56</v>
      </c>
    </row>
    <row r="574" spans="1:13" ht="21" customHeight="1">
      <c r="A574" s="50">
        <v>572</v>
      </c>
      <c r="B574" s="94">
        <v>496</v>
      </c>
      <c r="C574" s="102">
        <v>50</v>
      </c>
      <c r="D574" s="96" t="s">
        <v>2872</v>
      </c>
      <c r="E574" s="97" t="s">
        <v>2878</v>
      </c>
      <c r="F574" s="98">
        <v>25870</v>
      </c>
      <c r="G574" s="99" t="s">
        <v>1587</v>
      </c>
      <c r="H574" s="100" t="s">
        <v>2879</v>
      </c>
      <c r="I574" s="101" t="str">
        <f>LEFT(H574,4)</f>
        <v>世田谷区</v>
      </c>
      <c r="J574" s="99" t="s">
        <v>2880</v>
      </c>
      <c r="K574" s="100" t="s">
        <v>2881</v>
      </c>
      <c r="L574" s="99">
        <f t="shared" si="26"/>
        <v>55</v>
      </c>
    </row>
    <row r="575" spans="1:13" ht="21" customHeight="1">
      <c r="A575" s="50">
        <v>573</v>
      </c>
      <c r="B575" s="94">
        <v>497</v>
      </c>
      <c r="C575" s="102">
        <v>50</v>
      </c>
      <c r="D575" s="96" t="s">
        <v>2872</v>
      </c>
      <c r="E575" s="97" t="s">
        <v>2882</v>
      </c>
      <c r="F575" s="98">
        <v>23439</v>
      </c>
      <c r="G575" s="99" t="s">
        <v>709</v>
      </c>
      <c r="H575" s="100" t="s">
        <v>2883</v>
      </c>
      <c r="I575" s="101" t="str">
        <f t="shared" si="25"/>
        <v>大田区</v>
      </c>
      <c r="J575" s="99" t="s">
        <v>2884</v>
      </c>
      <c r="K575" s="100" t="s">
        <v>2885</v>
      </c>
      <c r="L575" s="99">
        <f t="shared" si="26"/>
        <v>62</v>
      </c>
    </row>
    <row r="576" spans="1:13" ht="21" customHeight="1">
      <c r="A576" s="50">
        <v>574</v>
      </c>
      <c r="B576" s="94">
        <v>499</v>
      </c>
      <c r="C576" s="102">
        <v>50</v>
      </c>
      <c r="D576" s="96" t="s">
        <v>2872</v>
      </c>
      <c r="E576" s="97" t="s">
        <v>2886</v>
      </c>
      <c r="F576" s="98">
        <v>25725</v>
      </c>
      <c r="G576" s="99" t="s">
        <v>2887</v>
      </c>
      <c r="H576" s="100" t="s">
        <v>2888</v>
      </c>
      <c r="I576" s="101" t="str">
        <f t="shared" si="25"/>
        <v>中野区</v>
      </c>
      <c r="J576" s="99" t="s">
        <v>2889</v>
      </c>
      <c r="K576" s="100" t="s">
        <v>2890</v>
      </c>
      <c r="L576" s="99">
        <f t="shared" si="26"/>
        <v>55</v>
      </c>
    </row>
    <row r="577" spans="1:13" ht="21" customHeight="1">
      <c r="A577" s="50">
        <v>575</v>
      </c>
      <c r="B577" s="94">
        <v>500</v>
      </c>
      <c r="C577" s="102">
        <v>50</v>
      </c>
      <c r="D577" s="96" t="s">
        <v>2872</v>
      </c>
      <c r="E577" s="97" t="s">
        <v>2891</v>
      </c>
      <c r="F577" s="98">
        <v>25642</v>
      </c>
      <c r="G577" s="99" t="s">
        <v>2892</v>
      </c>
      <c r="H577" s="100" t="s">
        <v>2893</v>
      </c>
      <c r="I577" s="101" t="str">
        <f t="shared" si="25"/>
        <v>小金井</v>
      </c>
      <c r="J577" s="99" t="s">
        <v>2894</v>
      </c>
      <c r="K577" s="100" t="s">
        <v>2895</v>
      </c>
      <c r="L577" s="99">
        <f t="shared" si="26"/>
        <v>56</v>
      </c>
      <c r="M577" s="57" t="s">
        <v>125</v>
      </c>
    </row>
    <row r="578" spans="1:13" ht="21" customHeight="1">
      <c r="A578" s="50">
        <v>576</v>
      </c>
      <c r="B578" s="94">
        <v>501</v>
      </c>
      <c r="C578" s="102">
        <v>50</v>
      </c>
      <c r="D578" s="96" t="s">
        <v>2872</v>
      </c>
      <c r="E578" s="97" t="s">
        <v>2896</v>
      </c>
      <c r="F578" s="98">
        <v>27599</v>
      </c>
      <c r="G578" s="99" t="s">
        <v>2897</v>
      </c>
      <c r="H578" s="100" t="s">
        <v>2898</v>
      </c>
      <c r="I578" s="101" t="str">
        <f t="shared" si="25"/>
        <v>上尾市</v>
      </c>
      <c r="J578" s="99" t="s">
        <v>2899</v>
      </c>
      <c r="K578" s="100" t="s">
        <v>2900</v>
      </c>
      <c r="L578" s="99">
        <f t="shared" si="26"/>
        <v>50</v>
      </c>
    </row>
    <row r="579" spans="1:13" ht="21" customHeight="1">
      <c r="A579" s="50">
        <v>577</v>
      </c>
      <c r="B579" s="94">
        <v>184</v>
      </c>
      <c r="C579" s="102">
        <v>50</v>
      </c>
      <c r="D579" s="96" t="s">
        <v>2872</v>
      </c>
      <c r="E579" s="97" t="s">
        <v>2901</v>
      </c>
      <c r="F579" s="98">
        <v>32469</v>
      </c>
      <c r="G579" s="99" t="s">
        <v>1058</v>
      </c>
      <c r="H579" s="100" t="s">
        <v>2902</v>
      </c>
      <c r="I579" s="101" t="str">
        <f t="shared" si="25"/>
        <v>江東区</v>
      </c>
      <c r="J579" s="99" t="s">
        <v>2903</v>
      </c>
      <c r="K579" s="100" t="s">
        <v>2904</v>
      </c>
      <c r="L579" s="99">
        <f t="shared" si="26"/>
        <v>37</v>
      </c>
      <c r="M579" s="50"/>
    </row>
    <row r="580" spans="1:13" ht="24" customHeight="1">
      <c r="A580" s="50">
        <v>578</v>
      </c>
      <c r="B580" s="94">
        <v>727</v>
      </c>
      <c r="C580" s="95" t="s">
        <v>2905</v>
      </c>
      <c r="D580" s="96" t="s">
        <v>2872</v>
      </c>
      <c r="E580" s="97" t="s">
        <v>2906</v>
      </c>
      <c r="F580" s="98">
        <v>29919</v>
      </c>
      <c r="G580" s="99" t="s">
        <v>2907</v>
      </c>
      <c r="H580" s="100" t="s">
        <v>2908</v>
      </c>
      <c r="I580" s="101" t="str">
        <f t="shared" ref="I580:I640" si="28">LEFT(H580,3)</f>
        <v>越谷市</v>
      </c>
      <c r="J580" s="99" t="s">
        <v>2909</v>
      </c>
      <c r="K580" s="97" t="s">
        <v>2910</v>
      </c>
      <c r="L580" s="99">
        <f>DATEDIF(F580,M$2,"y")</f>
        <v>44</v>
      </c>
      <c r="M580" s="63"/>
    </row>
    <row r="581" spans="1:13" ht="21" customHeight="1">
      <c r="A581" s="50">
        <v>579</v>
      </c>
      <c r="B581" s="94">
        <v>502</v>
      </c>
      <c r="C581" s="102">
        <v>51</v>
      </c>
      <c r="D581" s="96" t="s">
        <v>90</v>
      </c>
      <c r="E581" s="97" t="s">
        <v>2911</v>
      </c>
      <c r="F581" s="98">
        <v>15343</v>
      </c>
      <c r="G581" s="99" t="s">
        <v>1309</v>
      </c>
      <c r="H581" s="100" t="s">
        <v>2912</v>
      </c>
      <c r="I581" s="101" t="str">
        <f t="shared" si="28"/>
        <v>渋谷区</v>
      </c>
      <c r="J581" s="99" t="s">
        <v>2913</v>
      </c>
      <c r="K581" s="100" t="s">
        <v>2914</v>
      </c>
      <c r="L581" s="99">
        <f t="shared" si="26"/>
        <v>84</v>
      </c>
    </row>
    <row r="582" spans="1:13" ht="21" customHeight="1">
      <c r="A582" s="50">
        <v>580</v>
      </c>
      <c r="B582" s="94">
        <v>503</v>
      </c>
      <c r="C582" s="102">
        <v>51</v>
      </c>
      <c r="D582" s="96" t="s">
        <v>90</v>
      </c>
      <c r="E582" s="97" t="s">
        <v>2915</v>
      </c>
      <c r="F582" s="98">
        <v>18174</v>
      </c>
      <c r="G582" s="99" t="s">
        <v>1309</v>
      </c>
      <c r="H582" s="100" t="s">
        <v>2916</v>
      </c>
      <c r="I582" s="101" t="str">
        <f t="shared" si="28"/>
        <v>渋谷区</v>
      </c>
      <c r="J582" s="99" t="s">
        <v>2917</v>
      </c>
      <c r="K582" s="100" t="s">
        <v>2918</v>
      </c>
      <c r="L582" s="99">
        <f t="shared" si="26"/>
        <v>76</v>
      </c>
    </row>
    <row r="583" spans="1:13" ht="21" customHeight="1">
      <c r="A583" s="50">
        <v>581</v>
      </c>
      <c r="B583" s="94">
        <v>504</v>
      </c>
      <c r="C583" s="102">
        <v>51</v>
      </c>
      <c r="D583" s="96" t="s">
        <v>90</v>
      </c>
      <c r="E583" s="97" t="s">
        <v>2919</v>
      </c>
      <c r="F583" s="98">
        <v>18572</v>
      </c>
      <c r="G583" s="99" t="s">
        <v>2920</v>
      </c>
      <c r="H583" s="100" t="s">
        <v>2921</v>
      </c>
      <c r="I583" s="101" t="str">
        <f t="shared" si="28"/>
        <v>渋谷区</v>
      </c>
      <c r="J583" s="99" t="s">
        <v>2922</v>
      </c>
      <c r="K583" s="100" t="s">
        <v>2923</v>
      </c>
      <c r="L583" s="99">
        <f t="shared" si="26"/>
        <v>75</v>
      </c>
    </row>
    <row r="584" spans="1:13" ht="21" customHeight="1">
      <c r="A584" s="50">
        <v>582</v>
      </c>
      <c r="B584" s="94">
        <v>505</v>
      </c>
      <c r="C584" s="102">
        <v>51</v>
      </c>
      <c r="D584" s="96" t="s">
        <v>90</v>
      </c>
      <c r="E584" s="97" t="s">
        <v>2924</v>
      </c>
      <c r="F584" s="98">
        <v>17955</v>
      </c>
      <c r="G584" s="99" t="s">
        <v>2920</v>
      </c>
      <c r="H584" s="100" t="s">
        <v>2925</v>
      </c>
      <c r="I584" s="101" t="str">
        <f t="shared" si="28"/>
        <v>渋谷区</v>
      </c>
      <c r="J584" s="99" t="s">
        <v>2926</v>
      </c>
      <c r="K584" s="100" t="s">
        <v>2927</v>
      </c>
      <c r="L584" s="99">
        <f t="shared" si="26"/>
        <v>77</v>
      </c>
      <c r="M584" s="57" t="s">
        <v>125</v>
      </c>
    </row>
    <row r="585" spans="1:13" ht="21" customHeight="1">
      <c r="A585" s="50">
        <v>583</v>
      </c>
      <c r="B585" s="94">
        <v>506</v>
      </c>
      <c r="C585" s="102">
        <v>51</v>
      </c>
      <c r="D585" s="96" t="s">
        <v>90</v>
      </c>
      <c r="E585" s="97" t="s">
        <v>2928</v>
      </c>
      <c r="F585" s="98">
        <v>15045</v>
      </c>
      <c r="G585" s="99" t="s">
        <v>2698</v>
      </c>
      <c r="H585" s="100" t="s">
        <v>2929</v>
      </c>
      <c r="I585" s="101" t="str">
        <f>LEFT(H585,4)</f>
        <v>世田谷区</v>
      </c>
      <c r="J585" s="99" t="s">
        <v>2930</v>
      </c>
      <c r="K585" s="100" t="s">
        <v>2931</v>
      </c>
      <c r="L585" s="99">
        <f t="shared" si="26"/>
        <v>85</v>
      </c>
    </row>
    <row r="586" spans="1:13" ht="21" customHeight="1">
      <c r="A586" s="50">
        <v>584</v>
      </c>
      <c r="B586" s="94">
        <v>507</v>
      </c>
      <c r="C586" s="102">
        <v>51</v>
      </c>
      <c r="D586" s="96" t="s">
        <v>90</v>
      </c>
      <c r="E586" s="97" t="s">
        <v>2932</v>
      </c>
      <c r="F586" s="98">
        <v>19842</v>
      </c>
      <c r="G586" s="99" t="s">
        <v>2263</v>
      </c>
      <c r="H586" s="100" t="s">
        <v>2933</v>
      </c>
      <c r="I586" s="101" t="str">
        <f t="shared" si="28"/>
        <v>練馬区</v>
      </c>
      <c r="J586" s="112"/>
      <c r="K586" s="100" t="s">
        <v>2934</v>
      </c>
      <c r="L586" s="99">
        <f t="shared" si="26"/>
        <v>71</v>
      </c>
    </row>
    <row r="587" spans="1:13" ht="21" customHeight="1">
      <c r="A587" s="50">
        <v>585</v>
      </c>
      <c r="B587" s="94">
        <v>508</v>
      </c>
      <c r="C587" s="102">
        <v>51</v>
      </c>
      <c r="D587" s="96" t="s">
        <v>90</v>
      </c>
      <c r="E587" s="97" t="s">
        <v>2935</v>
      </c>
      <c r="F587" s="98">
        <v>18458</v>
      </c>
      <c r="G587" s="99" t="s">
        <v>1314</v>
      </c>
      <c r="H587" s="100" t="s">
        <v>2936</v>
      </c>
      <c r="I587" s="101" t="str">
        <f t="shared" si="28"/>
        <v>渋谷区</v>
      </c>
      <c r="J587" s="99" t="s">
        <v>2937</v>
      </c>
      <c r="K587" s="100" t="s">
        <v>2938</v>
      </c>
      <c r="L587" s="99">
        <f t="shared" si="26"/>
        <v>75</v>
      </c>
    </row>
    <row r="588" spans="1:13" ht="21" customHeight="1">
      <c r="A588" s="50">
        <v>586</v>
      </c>
      <c r="B588" s="94">
        <v>509</v>
      </c>
      <c r="C588" s="102">
        <v>51</v>
      </c>
      <c r="D588" s="96" t="s">
        <v>90</v>
      </c>
      <c r="E588" s="97" t="s">
        <v>2939</v>
      </c>
      <c r="F588" s="98">
        <v>16654</v>
      </c>
      <c r="G588" s="99" t="s">
        <v>1314</v>
      </c>
      <c r="H588" s="100" t="s">
        <v>2940</v>
      </c>
      <c r="I588" s="101" t="str">
        <f t="shared" si="28"/>
        <v>渋谷区</v>
      </c>
      <c r="J588" s="99" t="s">
        <v>2941</v>
      </c>
      <c r="K588" s="100" t="s">
        <v>2942</v>
      </c>
      <c r="L588" s="99">
        <f t="shared" si="26"/>
        <v>80</v>
      </c>
    </row>
    <row r="589" spans="1:13" ht="21" customHeight="1">
      <c r="A589" s="50">
        <v>587</v>
      </c>
      <c r="B589" s="94">
        <v>510</v>
      </c>
      <c r="C589" s="102">
        <v>51</v>
      </c>
      <c r="D589" s="96" t="s">
        <v>90</v>
      </c>
      <c r="E589" s="97" t="s">
        <v>2943</v>
      </c>
      <c r="F589" s="98">
        <v>22775</v>
      </c>
      <c r="G589" s="99" t="s">
        <v>2944</v>
      </c>
      <c r="H589" s="100" t="s">
        <v>2945</v>
      </c>
      <c r="I589" s="101" t="str">
        <f t="shared" si="28"/>
        <v>調布市</v>
      </c>
      <c r="J589" s="99" t="s">
        <v>2946</v>
      </c>
      <c r="K589" s="100" t="s">
        <v>1236</v>
      </c>
      <c r="L589" s="99">
        <f t="shared" si="26"/>
        <v>63</v>
      </c>
    </row>
    <row r="590" spans="1:13" ht="21" customHeight="1">
      <c r="A590" s="50">
        <v>588</v>
      </c>
      <c r="B590" s="94">
        <v>511</v>
      </c>
      <c r="C590" s="102">
        <v>51</v>
      </c>
      <c r="D590" s="96" t="s">
        <v>90</v>
      </c>
      <c r="E590" s="97" t="s">
        <v>2947</v>
      </c>
      <c r="F590" s="98">
        <v>20883</v>
      </c>
      <c r="G590" s="99" t="s">
        <v>2948</v>
      </c>
      <c r="H590" s="100" t="s">
        <v>2949</v>
      </c>
      <c r="I590" s="101" t="str">
        <f t="shared" si="28"/>
        <v>国立市</v>
      </c>
      <c r="J590" s="99" t="s">
        <v>2950</v>
      </c>
      <c r="K590" s="100" t="s">
        <v>2951</v>
      </c>
      <c r="L590" s="99">
        <f t="shared" si="26"/>
        <v>69</v>
      </c>
    </row>
    <row r="591" spans="1:13" ht="21" customHeight="1">
      <c r="A591" s="50">
        <v>589</v>
      </c>
      <c r="B591" s="94">
        <v>512</v>
      </c>
      <c r="C591" s="102">
        <v>51</v>
      </c>
      <c r="D591" s="96" t="s">
        <v>90</v>
      </c>
      <c r="E591" s="97" t="s">
        <v>2952</v>
      </c>
      <c r="F591" s="98">
        <v>22113</v>
      </c>
      <c r="G591" s="99" t="s">
        <v>2953</v>
      </c>
      <c r="H591" s="100" t="s">
        <v>2954</v>
      </c>
      <c r="I591" s="101" t="str">
        <f t="shared" si="28"/>
        <v>渋谷区</v>
      </c>
      <c r="J591" s="99" t="s">
        <v>2955</v>
      </c>
      <c r="K591" s="100" t="s">
        <v>2956</v>
      </c>
      <c r="L591" s="99">
        <f t="shared" si="26"/>
        <v>65</v>
      </c>
    </row>
    <row r="592" spans="1:13" ht="21" customHeight="1">
      <c r="A592" s="50">
        <v>590</v>
      </c>
      <c r="B592" s="94">
        <v>513</v>
      </c>
      <c r="C592" s="102">
        <v>51</v>
      </c>
      <c r="D592" s="96" t="s">
        <v>90</v>
      </c>
      <c r="E592" s="97" t="s">
        <v>2957</v>
      </c>
      <c r="F592" s="98">
        <v>25667</v>
      </c>
      <c r="G592" s="99" t="s">
        <v>2958</v>
      </c>
      <c r="H592" s="100" t="s">
        <v>2959</v>
      </c>
      <c r="I592" s="101" t="str">
        <f>LEFT(H592,4)</f>
        <v>世田谷区</v>
      </c>
      <c r="J592" s="99" t="s">
        <v>2960</v>
      </c>
      <c r="K592" s="100" t="s">
        <v>2961</v>
      </c>
      <c r="L592" s="99">
        <f t="shared" si="26"/>
        <v>55</v>
      </c>
    </row>
    <row r="593" spans="1:13" ht="21" customHeight="1">
      <c r="A593" s="50">
        <v>591</v>
      </c>
      <c r="B593" s="94">
        <v>514</v>
      </c>
      <c r="C593" s="102">
        <v>51</v>
      </c>
      <c r="D593" s="96" t="s">
        <v>90</v>
      </c>
      <c r="E593" s="97" t="s">
        <v>2962</v>
      </c>
      <c r="F593" s="98">
        <v>24700</v>
      </c>
      <c r="G593" s="99" t="s">
        <v>2963</v>
      </c>
      <c r="H593" s="100" t="s">
        <v>2964</v>
      </c>
      <c r="I593" s="101" t="str">
        <f t="shared" si="28"/>
        <v>川崎市</v>
      </c>
      <c r="J593" s="99" t="s">
        <v>2965</v>
      </c>
      <c r="K593" s="97" t="s">
        <v>2966</v>
      </c>
      <c r="L593" s="99">
        <f t="shared" si="26"/>
        <v>58</v>
      </c>
    </row>
    <row r="594" spans="1:13" ht="21" customHeight="1">
      <c r="A594" s="50">
        <v>592</v>
      </c>
      <c r="B594" s="94">
        <v>690</v>
      </c>
      <c r="C594" s="102">
        <v>51</v>
      </c>
      <c r="D594" s="96" t="s">
        <v>90</v>
      </c>
      <c r="E594" s="97" t="s">
        <v>2967</v>
      </c>
      <c r="F594" s="98">
        <v>23417</v>
      </c>
      <c r="G594" s="99"/>
      <c r="H594" s="100" t="s">
        <v>2968</v>
      </c>
      <c r="I594" s="101" t="str">
        <f t="shared" si="28"/>
        <v>渋谷区</v>
      </c>
      <c r="J594" s="100"/>
      <c r="K594" s="97" t="s">
        <v>2969</v>
      </c>
      <c r="L594" s="99">
        <f>DATEDIF(F594,M$2,"y")</f>
        <v>62</v>
      </c>
    </row>
    <row r="595" spans="1:13" ht="21" customHeight="1">
      <c r="A595" s="50">
        <v>593</v>
      </c>
      <c r="B595" s="94">
        <v>87</v>
      </c>
      <c r="C595" s="102">
        <v>51</v>
      </c>
      <c r="D595" s="96" t="s">
        <v>90</v>
      </c>
      <c r="E595" s="97" t="s">
        <v>2970</v>
      </c>
      <c r="F595" s="98">
        <v>19798</v>
      </c>
      <c r="G595" s="99" t="s">
        <v>2273</v>
      </c>
      <c r="H595" s="100" t="s">
        <v>2971</v>
      </c>
      <c r="I595" s="101" t="str">
        <f t="shared" si="28"/>
        <v>練馬区</v>
      </c>
      <c r="J595" s="99" t="s">
        <v>2972</v>
      </c>
      <c r="K595" s="100" t="s">
        <v>2973</v>
      </c>
      <c r="L595" s="99">
        <f t="shared" ref="L595:L663" si="29">DATEDIF(F595,M$2,"y")</f>
        <v>72</v>
      </c>
      <c r="M595" s="63"/>
    </row>
    <row r="596" spans="1:13" ht="21" customHeight="1">
      <c r="A596" s="50">
        <v>594</v>
      </c>
      <c r="B596" s="94">
        <v>515</v>
      </c>
      <c r="C596" s="102">
        <v>52</v>
      </c>
      <c r="D596" s="96" t="s">
        <v>92</v>
      </c>
      <c r="E596" s="97" t="s">
        <v>2974</v>
      </c>
      <c r="F596" s="98">
        <v>18378</v>
      </c>
      <c r="G596" s="99" t="s">
        <v>2975</v>
      </c>
      <c r="H596" s="100" t="s">
        <v>2976</v>
      </c>
      <c r="I596" s="101" t="str">
        <f t="shared" si="28"/>
        <v>西東京</v>
      </c>
      <c r="J596" s="99" t="s">
        <v>2977</v>
      </c>
      <c r="K596" s="100" t="s">
        <v>2978</v>
      </c>
      <c r="L596" s="99">
        <f t="shared" si="29"/>
        <v>75</v>
      </c>
      <c r="M596" s="57" t="s">
        <v>125</v>
      </c>
    </row>
    <row r="597" spans="1:13" ht="21" customHeight="1">
      <c r="A597" s="50">
        <v>595</v>
      </c>
      <c r="B597" s="94">
        <v>516</v>
      </c>
      <c r="C597" s="102">
        <v>52</v>
      </c>
      <c r="D597" s="96" t="s">
        <v>92</v>
      </c>
      <c r="E597" s="97" t="s">
        <v>2979</v>
      </c>
      <c r="F597" s="98">
        <v>25174</v>
      </c>
      <c r="G597" s="99" t="s">
        <v>2980</v>
      </c>
      <c r="H597" s="100" t="s">
        <v>2981</v>
      </c>
      <c r="I597" s="101" t="str">
        <f>LEFT(H597,4)</f>
        <v>東久留米</v>
      </c>
      <c r="J597" s="99" t="s">
        <v>2982</v>
      </c>
      <c r="K597" s="100" t="s">
        <v>2983</v>
      </c>
      <c r="L597" s="99">
        <f t="shared" si="29"/>
        <v>57</v>
      </c>
      <c r="M597" s="63"/>
    </row>
    <row r="598" spans="1:13" ht="21" customHeight="1">
      <c r="A598" s="50">
        <v>596</v>
      </c>
      <c r="B598" s="94">
        <v>517</v>
      </c>
      <c r="C598" s="102">
        <v>53</v>
      </c>
      <c r="D598" s="96" t="s">
        <v>94</v>
      </c>
      <c r="E598" s="97" t="s">
        <v>2984</v>
      </c>
      <c r="F598" s="98">
        <v>20100</v>
      </c>
      <c r="G598" s="99" t="s">
        <v>2985</v>
      </c>
      <c r="H598" s="100" t="s">
        <v>2986</v>
      </c>
      <c r="I598" s="101" t="str">
        <f t="shared" si="28"/>
        <v>町田市</v>
      </c>
      <c r="J598" s="99" t="s">
        <v>2987</v>
      </c>
      <c r="K598" s="100" t="s">
        <v>2988</v>
      </c>
      <c r="L598" s="99">
        <f t="shared" si="29"/>
        <v>71</v>
      </c>
      <c r="M598" s="57" t="s">
        <v>125</v>
      </c>
    </row>
    <row r="599" spans="1:13" ht="21" customHeight="1">
      <c r="A599" s="50">
        <v>597</v>
      </c>
      <c r="B599" s="94">
        <v>518</v>
      </c>
      <c r="C599" s="102">
        <v>53</v>
      </c>
      <c r="D599" s="96" t="s">
        <v>94</v>
      </c>
      <c r="E599" s="97" t="s">
        <v>2989</v>
      </c>
      <c r="F599" s="98">
        <v>29936</v>
      </c>
      <c r="G599" s="99" t="s">
        <v>2990</v>
      </c>
      <c r="H599" s="100" t="s">
        <v>2991</v>
      </c>
      <c r="I599" s="101" t="str">
        <f t="shared" si="28"/>
        <v>町田市</v>
      </c>
      <c r="J599" s="99" t="s">
        <v>2992</v>
      </c>
      <c r="K599" s="100" t="s">
        <v>2993</v>
      </c>
      <c r="L599" s="99">
        <f t="shared" si="29"/>
        <v>44</v>
      </c>
      <c r="M599" s="63"/>
    </row>
    <row r="600" spans="1:13" ht="21" customHeight="1">
      <c r="A600" s="50">
        <v>598</v>
      </c>
      <c r="B600" s="94">
        <v>519</v>
      </c>
      <c r="C600" s="102">
        <v>54</v>
      </c>
      <c r="D600" s="96" t="s">
        <v>96</v>
      </c>
      <c r="E600" s="97" t="s">
        <v>2994</v>
      </c>
      <c r="F600" s="98">
        <v>16750</v>
      </c>
      <c r="G600" s="99" t="s">
        <v>2995</v>
      </c>
      <c r="H600" s="100" t="s">
        <v>2996</v>
      </c>
      <c r="I600" s="101" t="str">
        <f t="shared" si="28"/>
        <v>町田市</v>
      </c>
      <c r="J600" s="99" t="s">
        <v>2997</v>
      </c>
      <c r="K600" s="100" t="s">
        <v>2998</v>
      </c>
      <c r="L600" s="99">
        <f t="shared" si="29"/>
        <v>80</v>
      </c>
      <c r="M600" s="71" t="s">
        <v>125</v>
      </c>
    </row>
    <row r="601" spans="1:13" ht="21" customHeight="1">
      <c r="A601" s="50">
        <v>599</v>
      </c>
      <c r="B601" s="94">
        <v>520</v>
      </c>
      <c r="C601" s="102">
        <v>55</v>
      </c>
      <c r="D601" s="96" t="s">
        <v>98</v>
      </c>
      <c r="E601" s="97" t="s">
        <v>2999</v>
      </c>
      <c r="F601" s="98">
        <v>14118</v>
      </c>
      <c r="G601" s="99" t="s">
        <v>3000</v>
      </c>
      <c r="H601" s="100" t="s">
        <v>3001</v>
      </c>
      <c r="I601" s="101" t="str">
        <f t="shared" si="28"/>
        <v>町田市</v>
      </c>
      <c r="J601" s="99" t="s">
        <v>3002</v>
      </c>
      <c r="K601" s="100" t="s">
        <v>3003</v>
      </c>
      <c r="L601" s="99">
        <f t="shared" si="29"/>
        <v>87</v>
      </c>
    </row>
    <row r="602" spans="1:13" ht="21" customHeight="1">
      <c r="A602" s="50">
        <v>600</v>
      </c>
      <c r="B602" s="94">
        <v>521</v>
      </c>
      <c r="C602" s="102">
        <v>55</v>
      </c>
      <c r="D602" s="96" t="s">
        <v>98</v>
      </c>
      <c r="E602" s="97" t="s">
        <v>3004</v>
      </c>
      <c r="F602" s="98">
        <v>14894</v>
      </c>
      <c r="G602" s="99" t="s">
        <v>3005</v>
      </c>
      <c r="H602" s="100" t="s">
        <v>3006</v>
      </c>
      <c r="I602" s="101" t="str">
        <f t="shared" si="28"/>
        <v>町田市</v>
      </c>
      <c r="J602" s="99" t="s">
        <v>3007</v>
      </c>
      <c r="K602" s="100" t="s">
        <v>3008</v>
      </c>
      <c r="L602" s="99">
        <f t="shared" si="29"/>
        <v>85</v>
      </c>
      <c r="M602" s="57" t="s">
        <v>125</v>
      </c>
    </row>
    <row r="603" spans="1:13" ht="21" customHeight="1">
      <c r="A603" s="50">
        <v>601</v>
      </c>
      <c r="B603" s="94">
        <v>522</v>
      </c>
      <c r="C603" s="102">
        <v>55</v>
      </c>
      <c r="D603" s="96" t="s">
        <v>98</v>
      </c>
      <c r="E603" s="97" t="s">
        <v>3009</v>
      </c>
      <c r="F603" s="98">
        <v>18299</v>
      </c>
      <c r="G603" s="99" t="s">
        <v>3010</v>
      </c>
      <c r="H603" s="100" t="s">
        <v>3011</v>
      </c>
      <c r="I603" s="101" t="str">
        <f t="shared" si="28"/>
        <v>町田市</v>
      </c>
      <c r="J603" s="99" t="s">
        <v>3012</v>
      </c>
      <c r="K603" s="100" t="s">
        <v>3013</v>
      </c>
      <c r="L603" s="99">
        <f t="shared" si="29"/>
        <v>76</v>
      </c>
    </row>
    <row r="604" spans="1:13" ht="21" customHeight="1">
      <c r="A604" s="50">
        <v>602</v>
      </c>
      <c r="B604" s="94">
        <v>523</v>
      </c>
      <c r="C604" s="102">
        <v>55</v>
      </c>
      <c r="D604" s="96" t="s">
        <v>98</v>
      </c>
      <c r="E604" s="97" t="s">
        <v>3014</v>
      </c>
      <c r="F604" s="98">
        <v>20678</v>
      </c>
      <c r="G604" s="99" t="s">
        <v>1970</v>
      </c>
      <c r="H604" s="100" t="s">
        <v>3015</v>
      </c>
      <c r="I604" s="101" t="str">
        <f t="shared" si="28"/>
        <v>町田市</v>
      </c>
      <c r="J604" s="99" t="s">
        <v>3016</v>
      </c>
      <c r="K604" s="100" t="s">
        <v>3017</v>
      </c>
      <c r="L604" s="99">
        <f t="shared" si="29"/>
        <v>69</v>
      </c>
    </row>
    <row r="605" spans="1:13" ht="21" customHeight="1">
      <c r="A605" s="50">
        <v>603</v>
      </c>
      <c r="B605" s="94">
        <v>524</v>
      </c>
      <c r="C605" s="102">
        <v>55</v>
      </c>
      <c r="D605" s="96" t="s">
        <v>98</v>
      </c>
      <c r="E605" s="97" t="s">
        <v>3018</v>
      </c>
      <c r="F605" s="98">
        <v>21758</v>
      </c>
      <c r="G605" s="99" t="s">
        <v>2985</v>
      </c>
      <c r="H605" s="100" t="s">
        <v>3019</v>
      </c>
      <c r="I605" s="101" t="str">
        <f t="shared" si="28"/>
        <v>町田市</v>
      </c>
      <c r="J605" s="99" t="s">
        <v>3020</v>
      </c>
      <c r="K605" s="100" t="s">
        <v>3021</v>
      </c>
      <c r="L605" s="99">
        <f t="shared" si="29"/>
        <v>66</v>
      </c>
    </row>
    <row r="606" spans="1:13" ht="21" customHeight="1">
      <c r="A606" s="50">
        <v>604</v>
      </c>
      <c r="B606" s="94">
        <v>525</v>
      </c>
      <c r="C606" s="102">
        <v>55</v>
      </c>
      <c r="D606" s="96" t="s">
        <v>98</v>
      </c>
      <c r="E606" s="97" t="s">
        <v>3022</v>
      </c>
      <c r="F606" s="98">
        <v>22572</v>
      </c>
      <c r="G606" s="99" t="s">
        <v>3023</v>
      </c>
      <c r="H606" s="100" t="s">
        <v>143</v>
      </c>
      <c r="I606" s="101" t="str">
        <f t="shared" si="28"/>
        <v>横浜市</v>
      </c>
      <c r="J606" s="99" t="s">
        <v>3024</v>
      </c>
      <c r="K606" s="100" t="s">
        <v>3025</v>
      </c>
      <c r="L606" s="99">
        <f t="shared" si="29"/>
        <v>64</v>
      </c>
    </row>
    <row r="607" spans="1:13" ht="21" customHeight="1">
      <c r="A607" s="50">
        <v>605</v>
      </c>
      <c r="B607" s="94">
        <v>526</v>
      </c>
      <c r="C607" s="102">
        <v>55</v>
      </c>
      <c r="D607" s="96" t="s">
        <v>98</v>
      </c>
      <c r="E607" s="97" t="s">
        <v>3026</v>
      </c>
      <c r="F607" s="98">
        <v>19899</v>
      </c>
      <c r="G607" s="99" t="s">
        <v>3027</v>
      </c>
      <c r="H607" s="100" t="s">
        <v>3028</v>
      </c>
      <c r="I607" s="101" t="str">
        <f t="shared" si="28"/>
        <v>町田市</v>
      </c>
      <c r="J607" s="99" t="s">
        <v>3029</v>
      </c>
      <c r="K607" s="100" t="s">
        <v>3030</v>
      </c>
      <c r="L607" s="99">
        <f t="shared" si="29"/>
        <v>71</v>
      </c>
      <c r="M607" s="63"/>
    </row>
    <row r="608" spans="1:13" ht="21" customHeight="1">
      <c r="A608" s="50">
        <v>606</v>
      </c>
      <c r="B608" s="94">
        <v>527</v>
      </c>
      <c r="C608" s="102">
        <v>56</v>
      </c>
      <c r="D608" s="96" t="s">
        <v>100</v>
      </c>
      <c r="E608" s="97" t="s">
        <v>3031</v>
      </c>
      <c r="F608" s="98">
        <v>18101</v>
      </c>
      <c r="G608" s="99" t="s">
        <v>3032</v>
      </c>
      <c r="H608" s="100" t="s">
        <v>3033</v>
      </c>
      <c r="I608" s="101" t="str">
        <f t="shared" si="28"/>
        <v>町田市</v>
      </c>
      <c r="J608" s="99" t="s">
        <v>3034</v>
      </c>
      <c r="K608" s="100" t="s">
        <v>3035</v>
      </c>
      <c r="L608" s="99">
        <f t="shared" si="29"/>
        <v>76</v>
      </c>
    </row>
    <row r="609" spans="1:13" ht="21" customHeight="1">
      <c r="A609" s="50">
        <v>607</v>
      </c>
      <c r="B609" s="94">
        <v>528</v>
      </c>
      <c r="C609" s="102">
        <v>56</v>
      </c>
      <c r="D609" s="96" t="s">
        <v>100</v>
      </c>
      <c r="E609" s="97" t="s">
        <v>3036</v>
      </c>
      <c r="F609" s="98">
        <v>19113</v>
      </c>
      <c r="G609" s="99" t="s">
        <v>3032</v>
      </c>
      <c r="H609" s="100" t="s">
        <v>3037</v>
      </c>
      <c r="I609" s="101" t="str">
        <f t="shared" si="28"/>
        <v>町田市</v>
      </c>
      <c r="J609" s="99" t="s">
        <v>3038</v>
      </c>
      <c r="K609" s="100" t="s">
        <v>3039</v>
      </c>
      <c r="L609" s="99">
        <f t="shared" si="29"/>
        <v>73</v>
      </c>
      <c r="M609" s="63" t="s">
        <v>125</v>
      </c>
    </row>
    <row r="610" spans="1:13" ht="21" customHeight="1">
      <c r="A610" s="50">
        <v>608</v>
      </c>
      <c r="B610" s="94">
        <v>529</v>
      </c>
      <c r="C610" s="102">
        <v>57</v>
      </c>
      <c r="D610" s="96" t="s">
        <v>3040</v>
      </c>
      <c r="E610" s="97" t="s">
        <v>3041</v>
      </c>
      <c r="F610" s="98">
        <v>16483</v>
      </c>
      <c r="G610" s="99" t="s">
        <v>3042</v>
      </c>
      <c r="H610" s="100" t="s">
        <v>3043</v>
      </c>
      <c r="I610" s="101" t="str">
        <f t="shared" si="28"/>
        <v>町田市</v>
      </c>
      <c r="J610" s="99" t="s">
        <v>3044</v>
      </c>
      <c r="K610" s="100" t="s">
        <v>3045</v>
      </c>
      <c r="L610" s="99">
        <f t="shared" si="29"/>
        <v>81</v>
      </c>
      <c r="M610" s="57" t="s">
        <v>125</v>
      </c>
    </row>
    <row r="611" spans="1:13" ht="21" customHeight="1">
      <c r="A611" s="50">
        <v>609</v>
      </c>
      <c r="B611" s="94">
        <v>530</v>
      </c>
      <c r="C611" s="102">
        <v>57</v>
      </c>
      <c r="D611" s="96" t="s">
        <v>3040</v>
      </c>
      <c r="E611" s="97" t="s">
        <v>3046</v>
      </c>
      <c r="F611" s="98">
        <v>22640</v>
      </c>
      <c r="G611" s="99" t="s">
        <v>3047</v>
      </c>
      <c r="H611" s="100" t="s">
        <v>3048</v>
      </c>
      <c r="I611" s="101" t="str">
        <f t="shared" si="28"/>
        <v>町田市</v>
      </c>
      <c r="J611" s="99" t="s">
        <v>3049</v>
      </c>
      <c r="K611" s="100" t="s">
        <v>3050</v>
      </c>
      <c r="L611" s="99">
        <f t="shared" si="29"/>
        <v>64</v>
      </c>
    </row>
    <row r="612" spans="1:13" ht="21" customHeight="1">
      <c r="A612" s="50">
        <v>610</v>
      </c>
      <c r="B612" s="94">
        <v>531</v>
      </c>
      <c r="C612" s="102">
        <v>57</v>
      </c>
      <c r="D612" s="96" t="s">
        <v>3040</v>
      </c>
      <c r="E612" s="97" t="s">
        <v>3051</v>
      </c>
      <c r="F612" s="98">
        <v>18175</v>
      </c>
      <c r="G612" s="99" t="s">
        <v>3052</v>
      </c>
      <c r="H612" s="100" t="s">
        <v>3053</v>
      </c>
      <c r="I612" s="101" t="str">
        <f t="shared" si="28"/>
        <v>相模原</v>
      </c>
      <c r="J612" s="99" t="s">
        <v>3054</v>
      </c>
      <c r="K612" s="100" t="s">
        <v>3055</v>
      </c>
      <c r="L612" s="99">
        <f t="shared" si="29"/>
        <v>76</v>
      </c>
      <c r="M612" s="63"/>
    </row>
    <row r="613" spans="1:13" ht="21" customHeight="1">
      <c r="A613" s="50">
        <v>611</v>
      </c>
      <c r="B613" s="94">
        <v>532</v>
      </c>
      <c r="C613" s="102">
        <v>58</v>
      </c>
      <c r="D613" s="96" t="s">
        <v>3056</v>
      </c>
      <c r="E613" s="97" t="s">
        <v>3057</v>
      </c>
      <c r="F613" s="98">
        <v>20353</v>
      </c>
      <c r="G613" s="99" t="s">
        <v>3058</v>
      </c>
      <c r="H613" s="100" t="s">
        <v>3059</v>
      </c>
      <c r="I613" s="101" t="str">
        <f t="shared" si="28"/>
        <v>三鷹市</v>
      </c>
      <c r="J613" s="99" t="s">
        <v>3060</v>
      </c>
      <c r="K613" s="100" t="s">
        <v>3061</v>
      </c>
      <c r="L613" s="99">
        <f t="shared" si="29"/>
        <v>70</v>
      </c>
    </row>
    <row r="614" spans="1:13" ht="21" customHeight="1">
      <c r="A614" s="50">
        <v>612</v>
      </c>
      <c r="B614" s="94">
        <v>533</v>
      </c>
      <c r="C614" s="102">
        <v>58</v>
      </c>
      <c r="D614" s="96" t="s">
        <v>3056</v>
      </c>
      <c r="E614" s="97" t="s">
        <v>3062</v>
      </c>
      <c r="F614" s="98">
        <v>23627</v>
      </c>
      <c r="G614" s="99" t="s">
        <v>3063</v>
      </c>
      <c r="H614" s="100" t="s">
        <v>3064</v>
      </c>
      <c r="I614" s="101" t="str">
        <f t="shared" si="28"/>
        <v>三鷹市</v>
      </c>
      <c r="J614" s="99" t="s">
        <v>3065</v>
      </c>
      <c r="K614" s="100" t="s">
        <v>3066</v>
      </c>
      <c r="L614" s="99">
        <f t="shared" si="29"/>
        <v>61</v>
      </c>
      <c r="M614" s="57" t="s">
        <v>125</v>
      </c>
    </row>
    <row r="615" spans="1:13" ht="21" customHeight="1">
      <c r="A615" s="50">
        <v>613</v>
      </c>
      <c r="B615" s="94">
        <v>534</v>
      </c>
      <c r="C615" s="102">
        <v>58</v>
      </c>
      <c r="D615" s="96" t="s">
        <v>3056</v>
      </c>
      <c r="E615" s="97" t="s">
        <v>3067</v>
      </c>
      <c r="F615" s="98">
        <v>21953</v>
      </c>
      <c r="G615" s="99" t="s">
        <v>3063</v>
      </c>
      <c r="H615" s="100" t="s">
        <v>3068</v>
      </c>
      <c r="I615" s="101" t="str">
        <f t="shared" si="28"/>
        <v>三鷹市</v>
      </c>
      <c r="J615" s="99" t="s">
        <v>3069</v>
      </c>
      <c r="K615" s="100" t="s">
        <v>3070</v>
      </c>
      <c r="L615" s="99">
        <f t="shared" si="29"/>
        <v>66</v>
      </c>
    </row>
    <row r="616" spans="1:13" ht="21" customHeight="1">
      <c r="A616" s="50">
        <v>614</v>
      </c>
      <c r="B616" s="94">
        <v>535</v>
      </c>
      <c r="C616" s="102">
        <v>58</v>
      </c>
      <c r="D616" s="96" t="s">
        <v>3056</v>
      </c>
      <c r="E616" s="97" t="s">
        <v>3071</v>
      </c>
      <c r="F616" s="98">
        <v>29525</v>
      </c>
      <c r="G616" s="99" t="s">
        <v>3063</v>
      </c>
      <c r="H616" s="100" t="s">
        <v>3072</v>
      </c>
      <c r="I616" s="101" t="str">
        <f t="shared" si="28"/>
        <v>三鷹市</v>
      </c>
      <c r="J616" s="99" t="s">
        <v>3073</v>
      </c>
      <c r="K616" s="100" t="s">
        <v>3074</v>
      </c>
      <c r="L616" s="99">
        <f t="shared" si="29"/>
        <v>45</v>
      </c>
    </row>
    <row r="617" spans="1:13" ht="21" customHeight="1">
      <c r="A617" s="50">
        <v>615</v>
      </c>
      <c r="B617" s="94">
        <v>536</v>
      </c>
      <c r="C617" s="102">
        <v>58</v>
      </c>
      <c r="D617" s="96" t="s">
        <v>3056</v>
      </c>
      <c r="E617" s="97" t="s">
        <v>3075</v>
      </c>
      <c r="F617" s="98">
        <v>26427</v>
      </c>
      <c r="G617" s="99" t="s">
        <v>3076</v>
      </c>
      <c r="H617" s="100" t="s">
        <v>3077</v>
      </c>
      <c r="I617" s="101" t="str">
        <f>LEFT(H617,4)</f>
        <v>世田谷区</v>
      </c>
      <c r="J617" s="99" t="s">
        <v>3078</v>
      </c>
      <c r="K617" s="100" t="s">
        <v>2720</v>
      </c>
      <c r="L617" s="99">
        <f t="shared" si="29"/>
        <v>53</v>
      </c>
    </row>
    <row r="618" spans="1:13" ht="21" customHeight="1">
      <c r="A618" s="50">
        <v>616</v>
      </c>
      <c r="B618" s="94">
        <v>537</v>
      </c>
      <c r="C618" s="102">
        <v>58</v>
      </c>
      <c r="D618" s="96" t="s">
        <v>3056</v>
      </c>
      <c r="E618" s="97" t="s">
        <v>3079</v>
      </c>
      <c r="F618" s="98">
        <v>27675</v>
      </c>
      <c r="G618" s="99" t="s">
        <v>515</v>
      </c>
      <c r="H618" s="100" t="s">
        <v>3080</v>
      </c>
      <c r="I618" s="101" t="str">
        <f t="shared" si="28"/>
        <v>稲城市</v>
      </c>
      <c r="J618" s="99" t="s">
        <v>3081</v>
      </c>
      <c r="K618" s="100" t="s">
        <v>3082</v>
      </c>
      <c r="L618" s="99">
        <f t="shared" si="29"/>
        <v>50</v>
      </c>
    </row>
    <row r="619" spans="1:13" ht="21" customHeight="1">
      <c r="A619" s="50">
        <v>617</v>
      </c>
      <c r="B619" s="94">
        <v>538</v>
      </c>
      <c r="C619" s="102">
        <v>58</v>
      </c>
      <c r="D619" s="96" t="s">
        <v>3056</v>
      </c>
      <c r="E619" s="97" t="s">
        <v>3083</v>
      </c>
      <c r="F619" s="98">
        <v>30636</v>
      </c>
      <c r="G619" s="99" t="s">
        <v>3084</v>
      </c>
      <c r="H619" s="100" t="s">
        <v>3085</v>
      </c>
      <c r="I619" s="101" t="str">
        <f>LEFT(H619,4)</f>
        <v>西東京市</v>
      </c>
      <c r="J619" s="99" t="s">
        <v>3086</v>
      </c>
      <c r="K619" s="97" t="s">
        <v>3087</v>
      </c>
      <c r="L619" s="99">
        <f t="shared" si="29"/>
        <v>42</v>
      </c>
      <c r="M619" s="63"/>
    </row>
    <row r="620" spans="1:13" ht="21" customHeight="1">
      <c r="A620" s="50">
        <v>618</v>
      </c>
      <c r="B620" s="94">
        <v>672</v>
      </c>
      <c r="C620" s="95" t="s">
        <v>3088</v>
      </c>
      <c r="D620" s="96" t="s">
        <v>3056</v>
      </c>
      <c r="E620" s="97" t="s">
        <v>3089</v>
      </c>
      <c r="F620" s="98">
        <v>27747</v>
      </c>
      <c r="G620" s="99" t="s">
        <v>3058</v>
      </c>
      <c r="H620" s="100" t="s">
        <v>3090</v>
      </c>
      <c r="I620" s="101" t="str">
        <f t="shared" si="28"/>
        <v>三鷹市</v>
      </c>
      <c r="J620" s="99" t="s">
        <v>3091</v>
      </c>
      <c r="K620" s="100" t="s">
        <v>3092</v>
      </c>
      <c r="L620" s="99">
        <f>DATEDIF(F620,M$2,"y")</f>
        <v>50</v>
      </c>
    </row>
    <row r="621" spans="1:13" ht="21" customHeight="1">
      <c r="A621" s="50">
        <v>619</v>
      </c>
      <c r="B621" s="94">
        <v>539</v>
      </c>
      <c r="C621" s="102">
        <v>59</v>
      </c>
      <c r="D621" s="96" t="s">
        <v>3093</v>
      </c>
      <c r="E621" s="97" t="s">
        <v>3094</v>
      </c>
      <c r="F621" s="98">
        <v>19280</v>
      </c>
      <c r="G621" s="99" t="s">
        <v>636</v>
      </c>
      <c r="H621" s="100" t="s">
        <v>3095</v>
      </c>
      <c r="I621" s="101" t="str">
        <f t="shared" si="28"/>
        <v>西多摩</v>
      </c>
      <c r="J621" s="99" t="s">
        <v>3096</v>
      </c>
      <c r="K621" s="100" t="s">
        <v>3097</v>
      </c>
      <c r="L621" s="99">
        <f t="shared" si="29"/>
        <v>73</v>
      </c>
      <c r="M621" s="71" t="s">
        <v>125</v>
      </c>
    </row>
    <row r="622" spans="1:13" ht="21" customHeight="1">
      <c r="A622" s="50">
        <v>620</v>
      </c>
      <c r="B622" s="94">
        <v>757</v>
      </c>
      <c r="C622" s="102">
        <v>59</v>
      </c>
      <c r="D622" s="96" t="s">
        <v>3093</v>
      </c>
      <c r="E622" s="97" t="s">
        <v>3098</v>
      </c>
      <c r="F622" s="98">
        <v>37639</v>
      </c>
      <c r="G622" s="99" t="s">
        <v>3099</v>
      </c>
      <c r="H622" s="100" t="s">
        <v>3100</v>
      </c>
      <c r="I622" s="101" t="str">
        <f t="shared" si="28"/>
        <v>羽村市</v>
      </c>
      <c r="J622" s="99" t="s">
        <v>3101</v>
      </c>
      <c r="K622" s="100" t="s">
        <v>3102</v>
      </c>
      <c r="L622" s="99">
        <f t="shared" si="29"/>
        <v>23</v>
      </c>
    </row>
    <row r="623" spans="1:13" ht="21" customHeight="1">
      <c r="A623" s="50">
        <v>621</v>
      </c>
      <c r="B623" s="94">
        <v>762</v>
      </c>
      <c r="C623" s="102">
        <v>59</v>
      </c>
      <c r="D623" s="96" t="s">
        <v>3093</v>
      </c>
      <c r="E623" s="97" t="s">
        <v>3103</v>
      </c>
      <c r="F623" s="98">
        <v>27779</v>
      </c>
      <c r="G623" s="99" t="s">
        <v>3104</v>
      </c>
      <c r="H623" s="100" t="s">
        <v>3105</v>
      </c>
      <c r="I623" s="101" t="str">
        <f t="shared" si="28"/>
        <v>武蔵村</v>
      </c>
      <c r="J623" s="99" t="s">
        <v>3106</v>
      </c>
      <c r="K623" s="100" t="s">
        <v>3107</v>
      </c>
      <c r="L623" s="99">
        <f t="shared" si="29"/>
        <v>50</v>
      </c>
    </row>
    <row r="624" spans="1:13" ht="21" customHeight="1">
      <c r="A624" s="50">
        <v>622</v>
      </c>
      <c r="B624" s="94">
        <v>763</v>
      </c>
      <c r="C624" s="102">
        <v>59</v>
      </c>
      <c r="D624" s="96" t="s">
        <v>3093</v>
      </c>
      <c r="E624" s="97" t="s">
        <v>3108</v>
      </c>
      <c r="F624" s="98">
        <v>20001</v>
      </c>
      <c r="G624" s="99" t="s">
        <v>3109</v>
      </c>
      <c r="H624" s="100" t="s">
        <v>3110</v>
      </c>
      <c r="I624" s="101" t="str">
        <f t="shared" si="28"/>
        <v>瑞穂町</v>
      </c>
      <c r="J624" s="99" t="s">
        <v>3111</v>
      </c>
      <c r="K624" s="100" t="s">
        <v>3112</v>
      </c>
      <c r="L624" s="99">
        <f t="shared" si="29"/>
        <v>71</v>
      </c>
    </row>
    <row r="625" spans="1:13" ht="21" customHeight="1">
      <c r="A625" s="50">
        <v>623</v>
      </c>
      <c r="B625" s="94">
        <v>764</v>
      </c>
      <c r="C625" s="102">
        <v>59</v>
      </c>
      <c r="D625" s="96" t="s">
        <v>3093</v>
      </c>
      <c r="E625" s="97" t="s">
        <v>3113</v>
      </c>
      <c r="F625" s="98">
        <v>29904</v>
      </c>
      <c r="G625" s="99" t="s">
        <v>3109</v>
      </c>
      <c r="H625" s="100" t="s">
        <v>3114</v>
      </c>
      <c r="I625" s="101" t="str">
        <f t="shared" si="28"/>
        <v>瑞穂町</v>
      </c>
      <c r="J625" s="99" t="s">
        <v>3115</v>
      </c>
      <c r="K625" s="100" t="s">
        <v>3116</v>
      </c>
      <c r="L625" s="99">
        <f t="shared" si="29"/>
        <v>44</v>
      </c>
    </row>
    <row r="626" spans="1:13" ht="21" customHeight="1">
      <c r="A626" s="50">
        <v>624</v>
      </c>
      <c r="B626" s="94">
        <v>768</v>
      </c>
      <c r="C626" s="102">
        <v>59</v>
      </c>
      <c r="D626" s="96" t="s">
        <v>3093</v>
      </c>
      <c r="E626" s="97" t="s">
        <v>3117</v>
      </c>
      <c r="F626" s="98">
        <v>21031</v>
      </c>
      <c r="G626" s="99"/>
      <c r="H626" s="100" t="s">
        <v>3118</v>
      </c>
      <c r="I626" s="101" t="str">
        <f t="shared" si="28"/>
        <v>羽村市</v>
      </c>
      <c r="J626" s="99" t="s">
        <v>3119</v>
      </c>
      <c r="K626" s="100" t="s">
        <v>3120</v>
      </c>
      <c r="L626" s="99">
        <f t="shared" si="29"/>
        <v>68</v>
      </c>
    </row>
    <row r="627" spans="1:13" ht="21" customHeight="1">
      <c r="A627" s="50">
        <v>625</v>
      </c>
      <c r="B627" s="94">
        <v>540</v>
      </c>
      <c r="C627" s="102">
        <v>60</v>
      </c>
      <c r="D627" s="96" t="s">
        <v>108</v>
      </c>
      <c r="E627" s="97" t="s">
        <v>3121</v>
      </c>
      <c r="F627" s="98">
        <v>26932</v>
      </c>
      <c r="G627" s="99" t="s">
        <v>3122</v>
      </c>
      <c r="H627" s="100" t="s">
        <v>3123</v>
      </c>
      <c r="I627" s="101" t="str">
        <f t="shared" si="28"/>
        <v>文京区</v>
      </c>
      <c r="J627" s="99" t="s">
        <v>3124</v>
      </c>
      <c r="K627" s="100" t="s">
        <v>3125</v>
      </c>
      <c r="L627" s="99">
        <f t="shared" si="29"/>
        <v>52</v>
      </c>
      <c r="M627" s="57" t="s">
        <v>529</v>
      </c>
    </row>
    <row r="628" spans="1:13" ht="21" customHeight="1">
      <c r="A628" s="50">
        <v>626</v>
      </c>
      <c r="B628" s="94">
        <v>541</v>
      </c>
      <c r="C628" s="102">
        <v>60</v>
      </c>
      <c r="D628" s="96" t="s">
        <v>108</v>
      </c>
      <c r="E628" s="97" t="s">
        <v>3126</v>
      </c>
      <c r="F628" s="98">
        <v>27092</v>
      </c>
      <c r="G628" s="99" t="s">
        <v>1990</v>
      </c>
      <c r="H628" s="100" t="s">
        <v>3127</v>
      </c>
      <c r="I628" s="101" t="str">
        <f t="shared" si="28"/>
        <v>町田市</v>
      </c>
      <c r="J628" s="99" t="s">
        <v>3128</v>
      </c>
      <c r="K628" s="100" t="s">
        <v>3129</v>
      </c>
      <c r="L628" s="99">
        <f t="shared" si="29"/>
        <v>52</v>
      </c>
    </row>
    <row r="629" spans="1:13" ht="21" customHeight="1">
      <c r="A629" s="50">
        <v>627</v>
      </c>
      <c r="B629" s="94">
        <v>542</v>
      </c>
      <c r="C629" s="102">
        <v>60</v>
      </c>
      <c r="D629" s="96" t="s">
        <v>108</v>
      </c>
      <c r="E629" s="97" t="s">
        <v>3130</v>
      </c>
      <c r="F629" s="98">
        <v>27169</v>
      </c>
      <c r="G629" s="99" t="s">
        <v>3131</v>
      </c>
      <c r="H629" s="100" t="s">
        <v>3132</v>
      </c>
      <c r="I629" s="101" t="str">
        <f t="shared" si="28"/>
        <v>板橋区</v>
      </c>
      <c r="J629" s="99" t="s">
        <v>3133</v>
      </c>
      <c r="K629" s="100" t="s">
        <v>3134</v>
      </c>
      <c r="L629" s="99">
        <f t="shared" si="29"/>
        <v>51</v>
      </c>
    </row>
    <row r="630" spans="1:13" ht="21" customHeight="1">
      <c r="A630" s="50">
        <v>628</v>
      </c>
      <c r="B630" s="94">
        <v>543</v>
      </c>
      <c r="C630" s="102">
        <v>60</v>
      </c>
      <c r="D630" s="96" t="s">
        <v>108</v>
      </c>
      <c r="E630" s="97" t="s">
        <v>3135</v>
      </c>
      <c r="F630" s="98">
        <v>30334</v>
      </c>
      <c r="G630" s="99" t="s">
        <v>3136</v>
      </c>
      <c r="H630" s="97" t="s">
        <v>3137</v>
      </c>
      <c r="I630" s="101" t="str">
        <f>LEFT(H630,5)</f>
        <v>東久留米市</v>
      </c>
      <c r="J630" s="99" t="s">
        <v>3138</v>
      </c>
      <c r="K630" s="100" t="s">
        <v>3139</v>
      </c>
      <c r="L630" s="99">
        <f t="shared" si="29"/>
        <v>43</v>
      </c>
    </row>
    <row r="631" spans="1:13" ht="21" customHeight="1">
      <c r="A631" s="50">
        <v>629</v>
      </c>
      <c r="B631" s="94">
        <v>544</v>
      </c>
      <c r="C631" s="102">
        <v>60</v>
      </c>
      <c r="D631" s="96" t="s">
        <v>108</v>
      </c>
      <c r="E631" s="97" t="s">
        <v>3140</v>
      </c>
      <c r="F631" s="98">
        <v>24651</v>
      </c>
      <c r="G631" s="99" t="s">
        <v>3141</v>
      </c>
      <c r="H631" s="100" t="s">
        <v>3142</v>
      </c>
      <c r="I631" s="101" t="str">
        <f t="shared" si="28"/>
        <v>板橋区</v>
      </c>
      <c r="J631" s="99" t="s">
        <v>3143</v>
      </c>
      <c r="K631" s="100" t="s">
        <v>3144</v>
      </c>
      <c r="L631" s="99">
        <f t="shared" si="29"/>
        <v>58</v>
      </c>
      <c r="M631" s="57" t="s">
        <v>592</v>
      </c>
    </row>
    <row r="632" spans="1:13" ht="21" customHeight="1">
      <c r="A632" s="50">
        <v>630</v>
      </c>
      <c r="B632" s="94">
        <v>545</v>
      </c>
      <c r="C632" s="102">
        <v>60</v>
      </c>
      <c r="D632" s="96" t="s">
        <v>108</v>
      </c>
      <c r="E632" s="97" t="s">
        <v>3145</v>
      </c>
      <c r="F632" s="98">
        <v>29342</v>
      </c>
      <c r="G632" s="99" t="s">
        <v>3146</v>
      </c>
      <c r="H632" s="100" t="s">
        <v>3147</v>
      </c>
      <c r="I632" s="101" t="str">
        <f t="shared" si="28"/>
        <v>足立区</v>
      </c>
      <c r="J632" s="99" t="s">
        <v>3148</v>
      </c>
      <c r="K632" s="100" t="s">
        <v>3149</v>
      </c>
      <c r="L632" s="99">
        <f t="shared" si="29"/>
        <v>45</v>
      </c>
    </row>
    <row r="633" spans="1:13" ht="21" customHeight="1">
      <c r="A633" s="50">
        <v>631</v>
      </c>
      <c r="B633" s="94">
        <v>546</v>
      </c>
      <c r="C633" s="102">
        <v>60</v>
      </c>
      <c r="D633" s="96" t="s">
        <v>108</v>
      </c>
      <c r="E633" s="97" t="s">
        <v>3150</v>
      </c>
      <c r="F633" s="98">
        <v>33359</v>
      </c>
      <c r="G633" s="99" t="s">
        <v>1865</v>
      </c>
      <c r="H633" s="100" t="s">
        <v>3151</v>
      </c>
      <c r="I633" s="101" t="str">
        <f t="shared" si="28"/>
        <v>立川市</v>
      </c>
      <c r="J633" s="99" t="s">
        <v>3152</v>
      </c>
      <c r="K633" s="97" t="s">
        <v>3153</v>
      </c>
      <c r="L633" s="99">
        <f t="shared" si="29"/>
        <v>34</v>
      </c>
    </row>
    <row r="634" spans="1:13" ht="21" customHeight="1">
      <c r="A634" s="50">
        <v>632</v>
      </c>
      <c r="B634" s="94">
        <v>678</v>
      </c>
      <c r="C634" s="102">
        <v>60</v>
      </c>
      <c r="D634" s="96" t="s">
        <v>108</v>
      </c>
      <c r="E634" s="97" t="s">
        <v>3154</v>
      </c>
      <c r="F634" s="98">
        <v>29287</v>
      </c>
      <c r="G634" s="99" t="s">
        <v>3155</v>
      </c>
      <c r="H634" s="100" t="s">
        <v>3156</v>
      </c>
      <c r="I634" s="101" t="str">
        <f t="shared" si="28"/>
        <v>川口市</v>
      </c>
      <c r="J634" s="99" t="s">
        <v>3157</v>
      </c>
      <c r="K634" s="100" t="s">
        <v>3158</v>
      </c>
      <c r="L634" s="99">
        <f>DATEDIF(F634,M$2,"y")</f>
        <v>46</v>
      </c>
    </row>
    <row r="635" spans="1:13" ht="21" customHeight="1">
      <c r="A635" s="50">
        <v>633</v>
      </c>
      <c r="B635" s="94">
        <v>689</v>
      </c>
      <c r="C635" s="102">
        <v>60</v>
      </c>
      <c r="D635" s="96" t="s">
        <v>108</v>
      </c>
      <c r="E635" s="97" t="s">
        <v>3159</v>
      </c>
      <c r="F635" s="98">
        <v>35611</v>
      </c>
      <c r="G635" s="99" t="s">
        <v>1164</v>
      </c>
      <c r="H635" s="100" t="s">
        <v>3160</v>
      </c>
      <c r="I635" s="101" t="str">
        <f t="shared" si="28"/>
        <v>小金井</v>
      </c>
      <c r="J635" s="99" t="s">
        <v>3161</v>
      </c>
      <c r="K635" s="100" t="s">
        <v>3162</v>
      </c>
      <c r="L635" s="99">
        <f>DATEDIF(F635,M$2,"y")</f>
        <v>28</v>
      </c>
    </row>
    <row r="636" spans="1:13" ht="21.75" customHeight="1">
      <c r="A636" s="50">
        <v>634</v>
      </c>
      <c r="B636" s="94">
        <v>717</v>
      </c>
      <c r="C636" s="102">
        <v>60</v>
      </c>
      <c r="D636" s="96" t="s">
        <v>108</v>
      </c>
      <c r="E636" s="97" t="s">
        <v>3163</v>
      </c>
      <c r="F636" s="98">
        <v>23939</v>
      </c>
      <c r="G636" s="99" t="s">
        <v>3164</v>
      </c>
      <c r="H636" s="100" t="s">
        <v>3165</v>
      </c>
      <c r="I636" s="101" t="str">
        <f>LEFT(H636,4)</f>
        <v>西東京市</v>
      </c>
      <c r="J636" s="99" t="s">
        <v>3166</v>
      </c>
      <c r="K636" s="97" t="s">
        <v>3167</v>
      </c>
      <c r="L636" s="99">
        <f>DATEDIF(F636,M$2,"y")</f>
        <v>60</v>
      </c>
      <c r="M636" s="63"/>
    </row>
    <row r="637" spans="1:13" ht="21.75" customHeight="1">
      <c r="A637" s="50">
        <v>635</v>
      </c>
      <c r="B637" s="94">
        <v>766</v>
      </c>
      <c r="C637" s="102">
        <v>60</v>
      </c>
      <c r="D637" s="96" t="s">
        <v>108</v>
      </c>
      <c r="E637" s="97" t="s">
        <v>3168</v>
      </c>
      <c r="F637" s="98"/>
      <c r="G637" s="99"/>
      <c r="H637" s="100"/>
      <c r="I637" s="101" t="str">
        <f t="shared" si="28"/>
        <v/>
      </c>
      <c r="J637" s="99"/>
      <c r="K637" s="97" t="s">
        <v>3169</v>
      </c>
      <c r="L637" s="99">
        <f>DATEDIF(F637,M$2,"y")</f>
        <v>126</v>
      </c>
    </row>
    <row r="638" spans="1:13" ht="21" customHeight="1">
      <c r="A638" s="50">
        <v>636</v>
      </c>
      <c r="B638" s="94">
        <v>547</v>
      </c>
      <c r="C638" s="102">
        <v>61</v>
      </c>
      <c r="D638" s="96" t="s">
        <v>109</v>
      </c>
      <c r="E638" s="97" t="s">
        <v>3170</v>
      </c>
      <c r="F638" s="98">
        <v>16158</v>
      </c>
      <c r="G638" s="99" t="s">
        <v>3171</v>
      </c>
      <c r="H638" s="100" t="s">
        <v>3172</v>
      </c>
      <c r="I638" s="101" t="str">
        <f>LEFT(H638,4)</f>
        <v>武蔵野市</v>
      </c>
      <c r="J638" s="99" t="s">
        <v>3173</v>
      </c>
      <c r="K638" s="100" t="s">
        <v>3174</v>
      </c>
      <c r="L638" s="99">
        <f t="shared" si="29"/>
        <v>82</v>
      </c>
    </row>
    <row r="639" spans="1:13" ht="21" customHeight="1">
      <c r="A639" s="50">
        <v>637</v>
      </c>
      <c r="B639" s="94">
        <v>548</v>
      </c>
      <c r="C639" s="102">
        <v>61</v>
      </c>
      <c r="D639" s="96" t="s">
        <v>109</v>
      </c>
      <c r="E639" s="97" t="s">
        <v>3175</v>
      </c>
      <c r="F639" s="98">
        <v>20241</v>
      </c>
      <c r="G639" s="99" t="s">
        <v>3176</v>
      </c>
      <c r="H639" s="100" t="s">
        <v>3177</v>
      </c>
      <c r="I639" s="101" t="str">
        <f>LEFT(H639,4)</f>
        <v>武蔵野市</v>
      </c>
      <c r="J639" s="99" t="s">
        <v>3178</v>
      </c>
      <c r="K639" s="100" t="s">
        <v>3179</v>
      </c>
      <c r="L639" s="99">
        <f t="shared" si="29"/>
        <v>70</v>
      </c>
    </row>
    <row r="640" spans="1:13" ht="21" customHeight="1">
      <c r="A640" s="50">
        <v>638</v>
      </c>
      <c r="B640" s="94">
        <v>549</v>
      </c>
      <c r="C640" s="102">
        <v>61</v>
      </c>
      <c r="D640" s="96" t="s">
        <v>109</v>
      </c>
      <c r="E640" s="97" t="s">
        <v>3180</v>
      </c>
      <c r="F640" s="98">
        <v>22172</v>
      </c>
      <c r="G640" s="99" t="s">
        <v>3181</v>
      </c>
      <c r="H640" s="100" t="s">
        <v>3182</v>
      </c>
      <c r="I640" s="101" t="str">
        <f t="shared" si="28"/>
        <v>小平市</v>
      </c>
      <c r="J640" s="99" t="s">
        <v>3183</v>
      </c>
      <c r="K640" s="100" t="s">
        <v>3184</v>
      </c>
      <c r="L640" s="99">
        <f t="shared" si="29"/>
        <v>65</v>
      </c>
    </row>
    <row r="641" spans="1:13" ht="21" customHeight="1">
      <c r="A641" s="50">
        <v>639</v>
      </c>
      <c r="B641" s="94">
        <v>550</v>
      </c>
      <c r="C641" s="102">
        <v>61</v>
      </c>
      <c r="D641" s="96" t="s">
        <v>109</v>
      </c>
      <c r="E641" s="97" t="s">
        <v>3185</v>
      </c>
      <c r="F641" s="98">
        <v>19626</v>
      </c>
      <c r="G641" s="99" t="s">
        <v>3186</v>
      </c>
      <c r="H641" s="100" t="s">
        <v>3187</v>
      </c>
      <c r="I641" s="101" t="str">
        <f>LEFT(H641,4)</f>
        <v>武蔵野市</v>
      </c>
      <c r="J641" s="99" t="s">
        <v>3188</v>
      </c>
      <c r="K641" s="100" t="s">
        <v>3189</v>
      </c>
      <c r="L641" s="99">
        <f t="shared" si="29"/>
        <v>72</v>
      </c>
      <c r="M641" s="57" t="s">
        <v>125</v>
      </c>
    </row>
    <row r="642" spans="1:13" ht="21" customHeight="1">
      <c r="A642" s="50">
        <v>640</v>
      </c>
      <c r="B642" s="94">
        <v>551</v>
      </c>
      <c r="C642" s="102">
        <v>61</v>
      </c>
      <c r="D642" s="96" t="s">
        <v>109</v>
      </c>
      <c r="E642" s="97" t="s">
        <v>3190</v>
      </c>
      <c r="F642" s="98">
        <v>18126</v>
      </c>
      <c r="G642" s="99" t="s">
        <v>3191</v>
      </c>
      <c r="H642" s="100" t="s">
        <v>3192</v>
      </c>
      <c r="I642" s="101" t="str">
        <f t="shared" ref="I642:I647" si="30">LEFT(H642,4)</f>
        <v>武蔵野市</v>
      </c>
      <c r="J642" s="99" t="s">
        <v>3193</v>
      </c>
      <c r="K642" s="100" t="s">
        <v>3194</v>
      </c>
      <c r="L642" s="99">
        <f t="shared" si="29"/>
        <v>76</v>
      </c>
    </row>
    <row r="643" spans="1:13" ht="21" customHeight="1">
      <c r="A643" s="50">
        <v>641</v>
      </c>
      <c r="B643" s="94">
        <v>552</v>
      </c>
      <c r="C643" s="102">
        <v>61</v>
      </c>
      <c r="D643" s="96" t="s">
        <v>109</v>
      </c>
      <c r="E643" s="97" t="s">
        <v>3195</v>
      </c>
      <c r="F643" s="98">
        <v>18528</v>
      </c>
      <c r="G643" s="99" t="s">
        <v>3196</v>
      </c>
      <c r="H643" s="100" t="s">
        <v>3197</v>
      </c>
      <c r="I643" s="101" t="str">
        <f t="shared" si="30"/>
        <v>武蔵野市</v>
      </c>
      <c r="J643" s="99" t="s">
        <v>3198</v>
      </c>
      <c r="K643" s="100" t="s">
        <v>3199</v>
      </c>
      <c r="L643" s="99">
        <f t="shared" si="29"/>
        <v>75</v>
      </c>
    </row>
    <row r="644" spans="1:13" ht="21" customHeight="1">
      <c r="A644" s="50">
        <v>642</v>
      </c>
      <c r="B644" s="94">
        <v>553</v>
      </c>
      <c r="C644" s="102">
        <v>61</v>
      </c>
      <c r="D644" s="96" t="s">
        <v>109</v>
      </c>
      <c r="E644" s="97" t="s">
        <v>3200</v>
      </c>
      <c r="F644" s="98">
        <v>16338</v>
      </c>
      <c r="G644" s="99" t="s">
        <v>3186</v>
      </c>
      <c r="H644" s="100" t="s">
        <v>3201</v>
      </c>
      <c r="I644" s="101" t="str">
        <f t="shared" si="30"/>
        <v>武蔵野市</v>
      </c>
      <c r="J644" s="99" t="s">
        <v>3202</v>
      </c>
      <c r="K644" s="100" t="s">
        <v>3203</v>
      </c>
      <c r="L644" s="99">
        <f t="shared" si="29"/>
        <v>81</v>
      </c>
    </row>
    <row r="645" spans="1:13" ht="21" customHeight="1">
      <c r="A645" s="50">
        <v>643</v>
      </c>
      <c r="B645" s="94">
        <v>554</v>
      </c>
      <c r="C645" s="102">
        <v>61</v>
      </c>
      <c r="D645" s="96" t="s">
        <v>109</v>
      </c>
      <c r="E645" s="97" t="s">
        <v>3204</v>
      </c>
      <c r="F645" s="98">
        <v>15973</v>
      </c>
      <c r="G645" s="99" t="s">
        <v>3205</v>
      </c>
      <c r="H645" s="100" t="s">
        <v>3206</v>
      </c>
      <c r="I645" s="101" t="str">
        <f t="shared" si="30"/>
        <v>武蔵野市</v>
      </c>
      <c r="J645" s="99" t="s">
        <v>3207</v>
      </c>
      <c r="K645" s="100" t="s">
        <v>3208</v>
      </c>
      <c r="L645" s="99">
        <f t="shared" si="29"/>
        <v>82</v>
      </c>
    </row>
    <row r="646" spans="1:13" ht="21" customHeight="1">
      <c r="A646" s="50">
        <v>644</v>
      </c>
      <c r="B646" s="94">
        <v>555</v>
      </c>
      <c r="C646" s="102">
        <v>61</v>
      </c>
      <c r="D646" s="96" t="s">
        <v>109</v>
      </c>
      <c r="E646" s="97" t="s">
        <v>3209</v>
      </c>
      <c r="F646" s="98">
        <v>16267</v>
      </c>
      <c r="G646" s="99" t="s">
        <v>3210</v>
      </c>
      <c r="H646" s="100" t="s">
        <v>3211</v>
      </c>
      <c r="I646" s="101" t="str">
        <f t="shared" si="30"/>
        <v>武蔵野市</v>
      </c>
      <c r="J646" s="99" t="s">
        <v>3212</v>
      </c>
      <c r="K646" s="100" t="s">
        <v>3213</v>
      </c>
      <c r="L646" s="99">
        <f t="shared" si="29"/>
        <v>81</v>
      </c>
    </row>
    <row r="647" spans="1:13" ht="21" customHeight="1">
      <c r="A647" s="50">
        <v>645</v>
      </c>
      <c r="B647" s="94">
        <v>556</v>
      </c>
      <c r="C647" s="102">
        <v>61</v>
      </c>
      <c r="D647" s="96" t="s">
        <v>109</v>
      </c>
      <c r="E647" s="97" t="s">
        <v>3214</v>
      </c>
      <c r="F647" s="98">
        <v>31128</v>
      </c>
      <c r="G647" s="99" t="s">
        <v>3191</v>
      </c>
      <c r="H647" s="100" t="s">
        <v>3215</v>
      </c>
      <c r="I647" s="101" t="str">
        <f t="shared" si="30"/>
        <v>武蔵野市</v>
      </c>
      <c r="J647" s="99" t="s">
        <v>3216</v>
      </c>
      <c r="K647" s="100" t="s">
        <v>3217</v>
      </c>
      <c r="L647" s="99">
        <f t="shared" si="29"/>
        <v>41</v>
      </c>
    </row>
    <row r="648" spans="1:13" ht="21" customHeight="1">
      <c r="A648" s="50">
        <v>646</v>
      </c>
      <c r="B648" s="94">
        <v>557</v>
      </c>
      <c r="C648" s="102">
        <v>61</v>
      </c>
      <c r="D648" s="96" t="s">
        <v>109</v>
      </c>
      <c r="E648" s="97" t="s">
        <v>3218</v>
      </c>
      <c r="F648" s="98">
        <v>15777</v>
      </c>
      <c r="G648" s="99" t="s">
        <v>3219</v>
      </c>
      <c r="H648" s="100" t="s">
        <v>3220</v>
      </c>
      <c r="I648" s="101" t="str">
        <f t="shared" ref="I648:I707" si="31">LEFT(H648,3)</f>
        <v>練馬区</v>
      </c>
      <c r="J648" s="99" t="s">
        <v>3221</v>
      </c>
      <c r="K648" s="100" t="s">
        <v>3222</v>
      </c>
      <c r="L648" s="99">
        <f t="shared" si="29"/>
        <v>83</v>
      </c>
    </row>
    <row r="649" spans="1:13" ht="21" customHeight="1">
      <c r="A649" s="50">
        <v>647</v>
      </c>
      <c r="B649" s="94">
        <v>558</v>
      </c>
      <c r="C649" s="102">
        <v>61</v>
      </c>
      <c r="D649" s="96" t="s">
        <v>109</v>
      </c>
      <c r="E649" s="97" t="s">
        <v>3223</v>
      </c>
      <c r="F649" s="98">
        <v>19362</v>
      </c>
      <c r="G649" s="99" t="s">
        <v>3224</v>
      </c>
      <c r="H649" s="100" t="s">
        <v>3225</v>
      </c>
      <c r="I649" s="101" t="str">
        <f t="shared" si="31"/>
        <v>八王子</v>
      </c>
      <c r="J649" s="99" t="s">
        <v>3226</v>
      </c>
      <c r="K649" s="100" t="s">
        <v>3227</v>
      </c>
      <c r="L649" s="99">
        <f t="shared" si="29"/>
        <v>73</v>
      </c>
    </row>
    <row r="650" spans="1:13" ht="21" customHeight="1">
      <c r="A650" s="50">
        <v>648</v>
      </c>
      <c r="B650" s="94">
        <v>559</v>
      </c>
      <c r="C650" s="102">
        <v>61</v>
      </c>
      <c r="D650" s="96" t="s">
        <v>109</v>
      </c>
      <c r="E650" s="97" t="s">
        <v>3228</v>
      </c>
      <c r="F650" s="98">
        <v>29371</v>
      </c>
      <c r="G650" s="99" t="s">
        <v>3229</v>
      </c>
      <c r="H650" s="100" t="s">
        <v>3230</v>
      </c>
      <c r="I650" s="101" t="str">
        <f t="shared" si="31"/>
        <v>多摩市</v>
      </c>
      <c r="J650" s="99" t="s">
        <v>3231</v>
      </c>
      <c r="K650" s="100" t="s">
        <v>3232</v>
      </c>
      <c r="L650" s="99">
        <f t="shared" si="29"/>
        <v>45</v>
      </c>
    </row>
    <row r="651" spans="1:13" ht="21" customHeight="1">
      <c r="A651" s="50">
        <v>649</v>
      </c>
      <c r="B651" s="94">
        <v>560</v>
      </c>
      <c r="C651" s="102">
        <v>61</v>
      </c>
      <c r="D651" s="96" t="s">
        <v>109</v>
      </c>
      <c r="E651" s="97" t="s">
        <v>3233</v>
      </c>
      <c r="F651" s="98">
        <v>20455</v>
      </c>
      <c r="G651" s="99" t="s">
        <v>3234</v>
      </c>
      <c r="H651" s="100" t="s">
        <v>3235</v>
      </c>
      <c r="I651" s="101" t="str">
        <f t="shared" si="31"/>
        <v>杉並区</v>
      </c>
      <c r="J651" s="99" t="s">
        <v>3236</v>
      </c>
      <c r="K651" s="100" t="s">
        <v>3237</v>
      </c>
      <c r="L651" s="99">
        <f t="shared" si="29"/>
        <v>70</v>
      </c>
    </row>
    <row r="652" spans="1:13" ht="21" customHeight="1">
      <c r="A652" s="50">
        <v>650</v>
      </c>
      <c r="B652" s="94">
        <v>561</v>
      </c>
      <c r="C652" s="102">
        <v>61</v>
      </c>
      <c r="D652" s="96" t="s">
        <v>109</v>
      </c>
      <c r="E652" s="97" t="s">
        <v>3238</v>
      </c>
      <c r="F652" s="98">
        <v>25954</v>
      </c>
      <c r="G652" s="99" t="s">
        <v>3239</v>
      </c>
      <c r="H652" s="100" t="s">
        <v>3240</v>
      </c>
      <c r="I652" s="101" t="str">
        <f t="shared" si="31"/>
        <v>練馬区</v>
      </c>
      <c r="J652" s="99" t="s">
        <v>3241</v>
      </c>
      <c r="K652" s="100" t="s">
        <v>3242</v>
      </c>
      <c r="L652" s="99">
        <f t="shared" si="29"/>
        <v>55</v>
      </c>
    </row>
    <row r="653" spans="1:13" ht="21" customHeight="1">
      <c r="A653" s="50">
        <v>651</v>
      </c>
      <c r="B653" s="94">
        <v>562</v>
      </c>
      <c r="C653" s="102">
        <v>61</v>
      </c>
      <c r="D653" s="96" t="s">
        <v>109</v>
      </c>
      <c r="E653" s="97" t="s">
        <v>3243</v>
      </c>
      <c r="F653" s="98">
        <v>25650</v>
      </c>
      <c r="G653" s="99" t="s">
        <v>3244</v>
      </c>
      <c r="H653" s="100" t="s">
        <v>3245</v>
      </c>
      <c r="I653" s="101" t="str">
        <f t="shared" ref="I653:I655" si="32">LEFT(H653,4)</f>
        <v>武蔵野市</v>
      </c>
      <c r="J653" s="99" t="s">
        <v>3246</v>
      </c>
      <c r="K653" s="100" t="s">
        <v>3247</v>
      </c>
      <c r="L653" s="99">
        <f t="shared" si="29"/>
        <v>56</v>
      </c>
    </row>
    <row r="654" spans="1:13" ht="21" customHeight="1">
      <c r="A654" s="50">
        <v>652</v>
      </c>
      <c r="B654" s="94">
        <v>563</v>
      </c>
      <c r="C654" s="102">
        <v>61</v>
      </c>
      <c r="D654" s="96" t="s">
        <v>109</v>
      </c>
      <c r="E654" s="97" t="s">
        <v>3248</v>
      </c>
      <c r="F654" s="98">
        <v>26776</v>
      </c>
      <c r="G654" s="99" t="s">
        <v>3244</v>
      </c>
      <c r="H654" s="100" t="s">
        <v>3249</v>
      </c>
      <c r="I654" s="101" t="str">
        <f t="shared" si="32"/>
        <v>武蔵野市</v>
      </c>
      <c r="J654" s="99" t="s">
        <v>3250</v>
      </c>
      <c r="K654" s="100" t="s">
        <v>3251</v>
      </c>
      <c r="L654" s="99">
        <f t="shared" si="29"/>
        <v>52</v>
      </c>
    </row>
    <row r="655" spans="1:13" ht="21" customHeight="1">
      <c r="A655" s="50">
        <v>653</v>
      </c>
      <c r="B655" s="94">
        <v>564</v>
      </c>
      <c r="C655" s="102">
        <v>61</v>
      </c>
      <c r="D655" s="96" t="s">
        <v>109</v>
      </c>
      <c r="E655" s="97" t="s">
        <v>3252</v>
      </c>
      <c r="F655" s="98">
        <v>27068</v>
      </c>
      <c r="G655" s="99" t="s">
        <v>3253</v>
      </c>
      <c r="H655" s="100" t="s">
        <v>3254</v>
      </c>
      <c r="I655" s="101" t="str">
        <f t="shared" si="32"/>
        <v>武蔵野市</v>
      </c>
      <c r="J655" s="99" t="s">
        <v>3255</v>
      </c>
      <c r="K655" s="100" t="s">
        <v>3256</v>
      </c>
      <c r="L655" s="99">
        <f t="shared" si="29"/>
        <v>52</v>
      </c>
    </row>
    <row r="656" spans="1:13" ht="21" customHeight="1">
      <c r="A656" s="50">
        <v>654</v>
      </c>
      <c r="B656" s="94">
        <v>565</v>
      </c>
      <c r="C656" s="102">
        <v>61</v>
      </c>
      <c r="D656" s="96" t="s">
        <v>109</v>
      </c>
      <c r="E656" s="97" t="s">
        <v>3257</v>
      </c>
      <c r="F656" s="98">
        <v>32122</v>
      </c>
      <c r="G656" s="99" t="s">
        <v>3258</v>
      </c>
      <c r="H656" s="100" t="s">
        <v>3259</v>
      </c>
      <c r="I656" s="101" t="str">
        <f t="shared" si="31"/>
        <v>杉並区</v>
      </c>
      <c r="J656" s="99" t="s">
        <v>3260</v>
      </c>
      <c r="K656" s="100" t="s">
        <v>3261</v>
      </c>
      <c r="L656" s="99">
        <f t="shared" si="29"/>
        <v>38</v>
      </c>
    </row>
    <row r="657" spans="1:16" ht="21" customHeight="1">
      <c r="A657" s="50">
        <v>655</v>
      </c>
      <c r="B657" s="94">
        <v>566</v>
      </c>
      <c r="C657" s="102">
        <v>61</v>
      </c>
      <c r="D657" s="96" t="s">
        <v>109</v>
      </c>
      <c r="E657" s="97" t="s">
        <v>3262</v>
      </c>
      <c r="F657" s="98">
        <v>26502</v>
      </c>
      <c r="G657" s="99" t="s">
        <v>3058</v>
      </c>
      <c r="H657" s="100" t="s">
        <v>3263</v>
      </c>
      <c r="I657" s="101" t="str">
        <f t="shared" si="31"/>
        <v>三鷹市</v>
      </c>
      <c r="J657" s="99" t="s">
        <v>3264</v>
      </c>
      <c r="K657" s="100" t="s">
        <v>3265</v>
      </c>
      <c r="L657" s="99">
        <f t="shared" si="29"/>
        <v>53</v>
      </c>
    </row>
    <row r="658" spans="1:16" ht="21" customHeight="1">
      <c r="A658" s="50">
        <v>656</v>
      </c>
      <c r="B658" s="94">
        <v>567</v>
      </c>
      <c r="C658" s="102">
        <v>61</v>
      </c>
      <c r="D658" s="96" t="s">
        <v>109</v>
      </c>
      <c r="E658" s="97" t="s">
        <v>3266</v>
      </c>
      <c r="F658" s="98">
        <v>13104</v>
      </c>
      <c r="G658" s="99" t="s">
        <v>3239</v>
      </c>
      <c r="H658" s="100" t="s">
        <v>3267</v>
      </c>
      <c r="I658" s="101" t="str">
        <f t="shared" si="31"/>
        <v>練馬区</v>
      </c>
      <c r="J658" s="99" t="s">
        <v>3268</v>
      </c>
      <c r="K658" s="100" t="s">
        <v>3269</v>
      </c>
      <c r="L658" s="99">
        <f t="shared" si="29"/>
        <v>90</v>
      </c>
    </row>
    <row r="659" spans="1:16" ht="21.75" customHeight="1">
      <c r="A659" s="50">
        <v>657</v>
      </c>
      <c r="B659" s="94">
        <v>713</v>
      </c>
      <c r="C659" s="95" t="s">
        <v>3270</v>
      </c>
      <c r="D659" s="96" t="s">
        <v>109</v>
      </c>
      <c r="E659" s="97" t="s">
        <v>3271</v>
      </c>
      <c r="F659" s="98">
        <v>33074</v>
      </c>
      <c r="G659" s="99" t="s">
        <v>3272</v>
      </c>
      <c r="H659" s="100" t="s">
        <v>3273</v>
      </c>
      <c r="I659" s="101" t="str">
        <f t="shared" si="31"/>
        <v>中野区</v>
      </c>
      <c r="J659" s="99" t="s">
        <v>3274</v>
      </c>
      <c r="K659" s="97" t="s">
        <v>3275</v>
      </c>
      <c r="L659" s="99">
        <f>DATEDIF(F659,M$2,"y")</f>
        <v>35</v>
      </c>
      <c r="M659" s="66"/>
    </row>
    <row r="660" spans="1:16" ht="21.75" customHeight="1">
      <c r="A660" s="50">
        <v>658</v>
      </c>
      <c r="B660" s="94">
        <v>714</v>
      </c>
      <c r="C660" s="95" t="s">
        <v>3270</v>
      </c>
      <c r="D660" s="96" t="s">
        <v>109</v>
      </c>
      <c r="E660" s="97" t="s">
        <v>3276</v>
      </c>
      <c r="F660" s="98">
        <v>32851</v>
      </c>
      <c r="G660" s="99" t="s">
        <v>3253</v>
      </c>
      <c r="H660" s="100" t="s">
        <v>3277</v>
      </c>
      <c r="I660" s="101" t="str">
        <f t="shared" ref="I660:I665" si="33">LEFT(H660,4)</f>
        <v>武蔵野市</v>
      </c>
      <c r="J660" s="99" t="s">
        <v>3278</v>
      </c>
      <c r="K660" s="97" t="s">
        <v>3279</v>
      </c>
      <c r="L660" s="99">
        <f>DATEDIF(F660,M$2,"y")</f>
        <v>36</v>
      </c>
      <c r="M660" s="63"/>
    </row>
    <row r="661" spans="1:16" ht="24" customHeight="1">
      <c r="A661" s="50">
        <v>659</v>
      </c>
      <c r="B661" s="94">
        <v>728</v>
      </c>
      <c r="C661" s="95" t="s">
        <v>3270</v>
      </c>
      <c r="D661" s="96" t="s">
        <v>109</v>
      </c>
      <c r="E661" s="97" t="s">
        <v>141</v>
      </c>
      <c r="F661" s="98">
        <v>21293</v>
      </c>
      <c r="G661" s="99" t="s">
        <v>3280</v>
      </c>
      <c r="H661" s="100" t="s">
        <v>3281</v>
      </c>
      <c r="I661" s="101" t="str">
        <f t="shared" si="33"/>
        <v>西東京市</v>
      </c>
      <c r="J661" s="99" t="s">
        <v>3282</v>
      </c>
      <c r="K661" s="97" t="s">
        <v>3283</v>
      </c>
      <c r="L661" s="99">
        <f>DATEDIF(F661,M$2,"y")</f>
        <v>67</v>
      </c>
      <c r="M661" s="66"/>
    </row>
    <row r="662" spans="1:16" ht="21" customHeight="1">
      <c r="A662" s="50">
        <v>660</v>
      </c>
      <c r="B662" s="94">
        <v>568</v>
      </c>
      <c r="C662" s="102">
        <v>62</v>
      </c>
      <c r="D662" s="96" t="s">
        <v>111</v>
      </c>
      <c r="E662" s="97" t="s">
        <v>3284</v>
      </c>
      <c r="F662" s="98">
        <v>18132</v>
      </c>
      <c r="G662" s="99" t="s">
        <v>3285</v>
      </c>
      <c r="H662" s="100" t="s">
        <v>3286</v>
      </c>
      <c r="I662" s="101" t="str">
        <f t="shared" si="33"/>
        <v>武蔵村山</v>
      </c>
      <c r="J662" s="99" t="s">
        <v>3287</v>
      </c>
      <c r="K662" s="100" t="s">
        <v>3288</v>
      </c>
      <c r="L662" s="99">
        <f t="shared" si="29"/>
        <v>76</v>
      </c>
      <c r="M662" s="57" t="s">
        <v>341</v>
      </c>
    </row>
    <row r="663" spans="1:16" ht="21" customHeight="1">
      <c r="A663" s="50">
        <v>661</v>
      </c>
      <c r="B663" s="94">
        <v>569</v>
      </c>
      <c r="C663" s="102">
        <v>62</v>
      </c>
      <c r="D663" s="96" t="s">
        <v>111</v>
      </c>
      <c r="E663" s="107" t="s">
        <v>3289</v>
      </c>
      <c r="F663" s="98">
        <v>24957</v>
      </c>
      <c r="G663" s="99" t="s">
        <v>2067</v>
      </c>
      <c r="H663" s="100" t="s">
        <v>3290</v>
      </c>
      <c r="I663" s="101" t="str">
        <f t="shared" si="33"/>
        <v>武蔵村山</v>
      </c>
      <c r="J663" s="99" t="s">
        <v>3291</v>
      </c>
      <c r="K663" s="100" t="s">
        <v>3292</v>
      </c>
      <c r="L663" s="99">
        <f t="shared" si="29"/>
        <v>57</v>
      </c>
    </row>
    <row r="664" spans="1:16" ht="21" customHeight="1">
      <c r="A664" s="50">
        <v>662</v>
      </c>
      <c r="B664" s="94">
        <v>570</v>
      </c>
      <c r="C664" s="102">
        <v>62</v>
      </c>
      <c r="D664" s="96" t="s">
        <v>111</v>
      </c>
      <c r="E664" s="107" t="s">
        <v>3293</v>
      </c>
      <c r="F664" s="98">
        <v>22933</v>
      </c>
      <c r="G664" s="99" t="s">
        <v>3294</v>
      </c>
      <c r="H664" s="100" t="s">
        <v>3295</v>
      </c>
      <c r="I664" s="101" t="str">
        <f t="shared" si="33"/>
        <v>武蔵村山</v>
      </c>
      <c r="J664" s="99" t="s">
        <v>3296</v>
      </c>
      <c r="K664" s="100" t="s">
        <v>3297</v>
      </c>
      <c r="L664" s="99">
        <f t="shared" ref="L664:L736" si="34">DATEDIF(F664,M$2,"y")</f>
        <v>63</v>
      </c>
    </row>
    <row r="665" spans="1:16" ht="21" customHeight="1">
      <c r="A665" s="50">
        <v>663</v>
      </c>
      <c r="B665" s="94">
        <v>571</v>
      </c>
      <c r="C665" s="102">
        <v>62</v>
      </c>
      <c r="D665" s="96" t="s">
        <v>111</v>
      </c>
      <c r="E665" s="97" t="s">
        <v>3298</v>
      </c>
      <c r="F665" s="98">
        <v>23550</v>
      </c>
      <c r="G665" s="99" t="s">
        <v>3294</v>
      </c>
      <c r="H665" s="97" t="s">
        <v>3299</v>
      </c>
      <c r="I665" s="101" t="str">
        <f t="shared" si="33"/>
        <v>武蔵村山</v>
      </c>
      <c r="J665" s="99" t="s">
        <v>3300</v>
      </c>
      <c r="K665" s="97" t="s">
        <v>3301</v>
      </c>
      <c r="L665" s="99">
        <f t="shared" si="34"/>
        <v>61</v>
      </c>
      <c r="M665" s="69"/>
      <c r="N665" s="53"/>
      <c r="O665" s="53"/>
      <c r="P665" s="53"/>
    </row>
    <row r="666" spans="1:16" s="53" customFormat="1" ht="21" customHeight="1">
      <c r="A666" s="50">
        <v>664</v>
      </c>
      <c r="B666" s="94">
        <v>574</v>
      </c>
      <c r="C666" s="102">
        <v>63</v>
      </c>
      <c r="D666" s="96" t="s">
        <v>3302</v>
      </c>
      <c r="E666" s="97" t="s">
        <v>3303</v>
      </c>
      <c r="F666" s="98">
        <v>16302</v>
      </c>
      <c r="G666" s="99" t="s">
        <v>3304</v>
      </c>
      <c r="H666" s="100" t="s">
        <v>3305</v>
      </c>
      <c r="I666" s="101" t="str">
        <f t="shared" si="31"/>
        <v>目黒区</v>
      </c>
      <c r="J666" s="99" t="s">
        <v>3306</v>
      </c>
      <c r="K666" s="100" t="s">
        <v>3307</v>
      </c>
      <c r="L666" s="99">
        <f t="shared" si="34"/>
        <v>81</v>
      </c>
      <c r="M666" s="69"/>
    </row>
    <row r="667" spans="1:16" s="53" customFormat="1" ht="21" customHeight="1">
      <c r="A667" s="50">
        <v>665</v>
      </c>
      <c r="B667" s="94">
        <v>575</v>
      </c>
      <c r="C667" s="102">
        <v>63</v>
      </c>
      <c r="D667" s="96" t="s">
        <v>3302</v>
      </c>
      <c r="E667" s="97" t="s">
        <v>3308</v>
      </c>
      <c r="F667" s="98">
        <v>16679</v>
      </c>
      <c r="G667" s="99" t="s">
        <v>2231</v>
      </c>
      <c r="H667" s="100" t="s">
        <v>3309</v>
      </c>
      <c r="I667" s="101" t="str">
        <f t="shared" si="31"/>
        <v>板橋区</v>
      </c>
      <c r="J667" s="99" t="s">
        <v>3310</v>
      </c>
      <c r="K667" s="100" t="s">
        <v>3311</v>
      </c>
      <c r="L667" s="99">
        <f t="shared" si="34"/>
        <v>80</v>
      </c>
      <c r="M667" s="69"/>
    </row>
    <row r="668" spans="1:16" s="53" customFormat="1" ht="21" customHeight="1">
      <c r="A668" s="50">
        <v>666</v>
      </c>
      <c r="B668" s="94">
        <v>576</v>
      </c>
      <c r="C668" s="102">
        <v>63</v>
      </c>
      <c r="D668" s="96" t="s">
        <v>3302</v>
      </c>
      <c r="E668" s="97" t="s">
        <v>3312</v>
      </c>
      <c r="F668" s="98">
        <v>16439</v>
      </c>
      <c r="G668" s="99" t="s">
        <v>3313</v>
      </c>
      <c r="H668" s="100" t="s">
        <v>3314</v>
      </c>
      <c r="I668" s="101" t="str">
        <f t="shared" si="31"/>
        <v>目黒区</v>
      </c>
      <c r="J668" s="99" t="s">
        <v>3315</v>
      </c>
      <c r="K668" s="100" t="s">
        <v>3316</v>
      </c>
      <c r="L668" s="99">
        <f t="shared" si="34"/>
        <v>81</v>
      </c>
      <c r="M668" s="69"/>
    </row>
    <row r="669" spans="1:16" s="53" customFormat="1" ht="21" customHeight="1">
      <c r="A669" s="50">
        <v>667</v>
      </c>
      <c r="B669" s="94">
        <v>577</v>
      </c>
      <c r="C669" s="102">
        <v>63</v>
      </c>
      <c r="D669" s="96" t="s">
        <v>3302</v>
      </c>
      <c r="E669" s="97" t="s">
        <v>3317</v>
      </c>
      <c r="F669" s="98">
        <v>21121</v>
      </c>
      <c r="G669" s="99" t="s">
        <v>3318</v>
      </c>
      <c r="H669" s="100" t="s">
        <v>3319</v>
      </c>
      <c r="I669" s="101" t="str">
        <f t="shared" si="31"/>
        <v>目黒区</v>
      </c>
      <c r="J669" s="99" t="s">
        <v>3320</v>
      </c>
      <c r="K669" s="97" t="s">
        <v>3311</v>
      </c>
      <c r="L669" s="99">
        <f t="shared" si="34"/>
        <v>68</v>
      </c>
      <c r="M669" s="69"/>
    </row>
    <row r="670" spans="1:16" s="53" customFormat="1" ht="21" customHeight="1">
      <c r="A670" s="50">
        <v>668</v>
      </c>
      <c r="B670" s="94">
        <v>578</v>
      </c>
      <c r="C670" s="102">
        <v>63</v>
      </c>
      <c r="D670" s="96" t="s">
        <v>3302</v>
      </c>
      <c r="E670" s="97" t="s">
        <v>3321</v>
      </c>
      <c r="F670" s="98">
        <v>19834</v>
      </c>
      <c r="G670" s="99" t="s">
        <v>3322</v>
      </c>
      <c r="H670" s="100" t="s">
        <v>3323</v>
      </c>
      <c r="I670" s="101" t="str">
        <f t="shared" si="31"/>
        <v>目黒区</v>
      </c>
      <c r="J670" s="99" t="s">
        <v>3324</v>
      </c>
      <c r="K670" s="97" t="s">
        <v>3325</v>
      </c>
      <c r="L670" s="99">
        <f t="shared" si="34"/>
        <v>71</v>
      </c>
      <c r="M670" s="69" t="s">
        <v>125</v>
      </c>
    </row>
    <row r="671" spans="1:16" s="53" customFormat="1" ht="21" customHeight="1">
      <c r="A671" s="50">
        <v>669</v>
      </c>
      <c r="B671" s="94">
        <v>579</v>
      </c>
      <c r="C671" s="102">
        <v>63</v>
      </c>
      <c r="D671" s="96" t="s">
        <v>3302</v>
      </c>
      <c r="E671" s="97" t="s">
        <v>3326</v>
      </c>
      <c r="F671" s="98">
        <v>19460</v>
      </c>
      <c r="G671" s="99" t="s">
        <v>3327</v>
      </c>
      <c r="H671" s="100" t="s">
        <v>3328</v>
      </c>
      <c r="I671" s="101" t="str">
        <f>LEFT(H671,4)</f>
        <v>世田谷区</v>
      </c>
      <c r="J671" s="99" t="s">
        <v>3329</v>
      </c>
      <c r="K671" s="97" t="s">
        <v>3316</v>
      </c>
      <c r="L671" s="99">
        <f t="shared" si="34"/>
        <v>72</v>
      </c>
      <c r="M671" s="69"/>
    </row>
    <row r="672" spans="1:16" s="53" customFormat="1" ht="21" customHeight="1">
      <c r="A672" s="50">
        <v>670</v>
      </c>
      <c r="B672" s="94">
        <v>580</v>
      </c>
      <c r="C672" s="102">
        <v>63</v>
      </c>
      <c r="D672" s="96" t="s">
        <v>3302</v>
      </c>
      <c r="E672" s="97" t="s">
        <v>3330</v>
      </c>
      <c r="F672" s="98">
        <v>25082</v>
      </c>
      <c r="G672" s="99" t="s">
        <v>3331</v>
      </c>
      <c r="H672" s="100" t="s">
        <v>3332</v>
      </c>
      <c r="I672" s="101" t="str">
        <f t="shared" si="31"/>
        <v>目黒区</v>
      </c>
      <c r="J672" s="99" t="s">
        <v>3333</v>
      </c>
      <c r="K672" s="97" t="s">
        <v>3334</v>
      </c>
      <c r="L672" s="99">
        <f t="shared" si="34"/>
        <v>57</v>
      </c>
      <c r="M672" s="69"/>
    </row>
    <row r="673" spans="1:13" s="53" customFormat="1" ht="21" customHeight="1">
      <c r="A673" s="50">
        <v>671</v>
      </c>
      <c r="B673" s="94">
        <v>581</v>
      </c>
      <c r="C673" s="102">
        <v>63</v>
      </c>
      <c r="D673" s="96" t="s">
        <v>3302</v>
      </c>
      <c r="E673" s="97" t="s">
        <v>3335</v>
      </c>
      <c r="F673" s="98">
        <v>27922</v>
      </c>
      <c r="G673" s="99" t="s">
        <v>3336</v>
      </c>
      <c r="H673" s="100" t="s">
        <v>3337</v>
      </c>
      <c r="I673" s="101" t="str">
        <f t="shared" si="31"/>
        <v>品川区</v>
      </c>
      <c r="J673" s="99" t="s">
        <v>3338</v>
      </c>
      <c r="K673" s="100" t="s">
        <v>3339</v>
      </c>
      <c r="L673" s="99">
        <f t="shared" si="34"/>
        <v>49</v>
      </c>
      <c r="M673" s="69"/>
    </row>
    <row r="674" spans="1:13" s="53" customFormat="1" ht="21" customHeight="1">
      <c r="A674" s="50">
        <v>672</v>
      </c>
      <c r="B674" s="94">
        <v>582</v>
      </c>
      <c r="C674" s="102">
        <v>63</v>
      </c>
      <c r="D674" s="96" t="s">
        <v>3302</v>
      </c>
      <c r="E674" s="97" t="s">
        <v>3340</v>
      </c>
      <c r="F674" s="98">
        <v>18482</v>
      </c>
      <c r="G674" s="99" t="s">
        <v>3322</v>
      </c>
      <c r="H674" s="100" t="s">
        <v>3341</v>
      </c>
      <c r="I674" s="101" t="str">
        <f t="shared" si="31"/>
        <v>目黒区</v>
      </c>
      <c r="J674" s="99" t="s">
        <v>3342</v>
      </c>
      <c r="K674" s="100" t="s">
        <v>3343</v>
      </c>
      <c r="L674" s="99">
        <f t="shared" si="34"/>
        <v>75</v>
      </c>
      <c r="M674" s="69"/>
    </row>
    <row r="675" spans="1:13" s="53" customFormat="1" ht="21" customHeight="1">
      <c r="A675" s="50">
        <v>673</v>
      </c>
      <c r="B675" s="94">
        <v>583</v>
      </c>
      <c r="C675" s="102">
        <v>63</v>
      </c>
      <c r="D675" s="96" t="s">
        <v>3302</v>
      </c>
      <c r="E675" s="97" t="s">
        <v>3344</v>
      </c>
      <c r="F675" s="98">
        <v>20772</v>
      </c>
      <c r="G675" s="99" t="s">
        <v>3345</v>
      </c>
      <c r="H675" s="100" t="s">
        <v>3346</v>
      </c>
      <c r="I675" s="101" t="str">
        <f t="shared" si="31"/>
        <v>目黒区</v>
      </c>
      <c r="J675" s="99" t="s">
        <v>3347</v>
      </c>
      <c r="K675" s="100" t="s">
        <v>3348</v>
      </c>
      <c r="L675" s="99">
        <f t="shared" si="34"/>
        <v>69</v>
      </c>
      <c r="M675" s="69"/>
    </row>
    <row r="676" spans="1:13" s="53" customFormat="1" ht="21" customHeight="1">
      <c r="A676" s="50">
        <v>674</v>
      </c>
      <c r="B676" s="94">
        <v>584</v>
      </c>
      <c r="C676" s="102">
        <v>63</v>
      </c>
      <c r="D676" s="96" t="s">
        <v>3302</v>
      </c>
      <c r="E676" s="97" t="s">
        <v>3349</v>
      </c>
      <c r="F676" s="98">
        <v>25419</v>
      </c>
      <c r="G676" s="99" t="s">
        <v>3313</v>
      </c>
      <c r="H676" s="100" t="s">
        <v>3350</v>
      </c>
      <c r="I676" s="101" t="str">
        <f t="shared" si="31"/>
        <v>目黒区</v>
      </c>
      <c r="J676" s="99" t="s">
        <v>3351</v>
      </c>
      <c r="K676" s="100" t="s">
        <v>3352</v>
      </c>
      <c r="L676" s="99">
        <f t="shared" si="34"/>
        <v>56</v>
      </c>
      <c r="M676" s="69"/>
    </row>
    <row r="677" spans="1:13" s="53" customFormat="1" ht="21" customHeight="1">
      <c r="A677" s="50">
        <v>675</v>
      </c>
      <c r="B677" s="94">
        <v>585</v>
      </c>
      <c r="C677" s="102">
        <v>63</v>
      </c>
      <c r="D677" s="96" t="s">
        <v>3302</v>
      </c>
      <c r="E677" s="97" t="s">
        <v>3353</v>
      </c>
      <c r="F677" s="98">
        <v>21278</v>
      </c>
      <c r="G677" s="99" t="s">
        <v>3354</v>
      </c>
      <c r="H677" s="100" t="s">
        <v>3355</v>
      </c>
      <c r="I677" s="101" t="str">
        <f t="shared" si="31"/>
        <v>中野区</v>
      </c>
      <c r="J677" s="99" t="s">
        <v>3356</v>
      </c>
      <c r="K677" s="100" t="s">
        <v>3357</v>
      </c>
      <c r="L677" s="99">
        <f t="shared" si="34"/>
        <v>67</v>
      </c>
      <c r="M677" s="69"/>
    </row>
    <row r="678" spans="1:13" s="53" customFormat="1" ht="21" customHeight="1">
      <c r="A678" s="50">
        <v>676</v>
      </c>
      <c r="B678" s="94">
        <v>586</v>
      </c>
      <c r="C678" s="102">
        <v>63</v>
      </c>
      <c r="D678" s="96" t="s">
        <v>3302</v>
      </c>
      <c r="E678" s="97" t="s">
        <v>3358</v>
      </c>
      <c r="F678" s="98">
        <v>23709</v>
      </c>
      <c r="G678" s="99" t="s">
        <v>3359</v>
      </c>
      <c r="H678" s="100" t="s">
        <v>3360</v>
      </c>
      <c r="I678" s="101" t="str">
        <f t="shared" si="31"/>
        <v>品川区</v>
      </c>
      <c r="J678" s="99" t="s">
        <v>3361</v>
      </c>
      <c r="K678" s="100" t="s">
        <v>3362</v>
      </c>
      <c r="L678" s="99">
        <f t="shared" si="34"/>
        <v>61</v>
      </c>
      <c r="M678" s="69"/>
    </row>
    <row r="679" spans="1:13" s="53" customFormat="1" ht="21" customHeight="1">
      <c r="A679" s="50">
        <v>677</v>
      </c>
      <c r="B679" s="94">
        <v>587</v>
      </c>
      <c r="C679" s="102">
        <v>63</v>
      </c>
      <c r="D679" s="96" t="s">
        <v>3302</v>
      </c>
      <c r="E679" s="97" t="s">
        <v>3363</v>
      </c>
      <c r="F679" s="98">
        <v>22330</v>
      </c>
      <c r="G679" s="99" t="s">
        <v>3364</v>
      </c>
      <c r="H679" s="100" t="s">
        <v>3365</v>
      </c>
      <c r="I679" s="101" t="str">
        <f t="shared" si="31"/>
        <v>目黒区</v>
      </c>
      <c r="J679" s="99" t="s">
        <v>3366</v>
      </c>
      <c r="K679" s="97" t="s">
        <v>3367</v>
      </c>
      <c r="L679" s="99">
        <f t="shared" si="34"/>
        <v>65</v>
      </c>
      <c r="M679" s="69"/>
    </row>
    <row r="680" spans="1:13" s="53" customFormat="1" ht="21" customHeight="1">
      <c r="A680" s="50">
        <v>678</v>
      </c>
      <c r="B680" s="94">
        <v>588</v>
      </c>
      <c r="C680" s="102">
        <v>63</v>
      </c>
      <c r="D680" s="96" t="s">
        <v>3302</v>
      </c>
      <c r="E680" s="97" t="s">
        <v>3368</v>
      </c>
      <c r="F680" s="98">
        <v>22357</v>
      </c>
      <c r="G680" s="99" t="s">
        <v>3369</v>
      </c>
      <c r="H680" s="97" t="s">
        <v>3370</v>
      </c>
      <c r="I680" s="101" t="str">
        <f t="shared" si="31"/>
        <v>目黒区</v>
      </c>
      <c r="J680" s="99" t="s">
        <v>3371</v>
      </c>
      <c r="K680" s="97" t="s">
        <v>3372</v>
      </c>
      <c r="L680" s="99">
        <f t="shared" si="34"/>
        <v>65</v>
      </c>
      <c r="M680" s="69"/>
    </row>
    <row r="681" spans="1:13" s="53" customFormat="1" ht="21" customHeight="1">
      <c r="A681" s="50">
        <v>679</v>
      </c>
      <c r="B681" s="94">
        <v>589</v>
      </c>
      <c r="C681" s="102">
        <v>63</v>
      </c>
      <c r="D681" s="96" t="s">
        <v>3302</v>
      </c>
      <c r="E681" s="97" t="s">
        <v>3373</v>
      </c>
      <c r="F681" s="98">
        <v>23889</v>
      </c>
      <c r="G681" s="99" t="s">
        <v>3369</v>
      </c>
      <c r="H681" s="97" t="s">
        <v>3374</v>
      </c>
      <c r="I681" s="101" t="str">
        <f t="shared" si="31"/>
        <v>目黒区</v>
      </c>
      <c r="J681" s="99" t="s">
        <v>3375</v>
      </c>
      <c r="K681" s="97" t="s">
        <v>3376</v>
      </c>
      <c r="L681" s="99">
        <f t="shared" si="34"/>
        <v>60</v>
      </c>
      <c r="M681" s="69"/>
    </row>
    <row r="682" spans="1:13" s="53" customFormat="1" ht="21" customHeight="1">
      <c r="A682" s="50">
        <v>680</v>
      </c>
      <c r="B682" s="94">
        <v>590</v>
      </c>
      <c r="C682" s="102">
        <v>63</v>
      </c>
      <c r="D682" s="96" t="s">
        <v>3302</v>
      </c>
      <c r="E682" s="97" t="s">
        <v>3377</v>
      </c>
      <c r="F682" s="98">
        <v>15711</v>
      </c>
      <c r="G682" s="99" t="s">
        <v>3378</v>
      </c>
      <c r="H682" s="97" t="s">
        <v>3379</v>
      </c>
      <c r="I682" s="101" t="str">
        <f t="shared" si="31"/>
        <v>川崎市</v>
      </c>
      <c r="J682" s="99" t="s">
        <v>3380</v>
      </c>
      <c r="K682" s="97" t="s">
        <v>3381</v>
      </c>
      <c r="L682" s="99">
        <f t="shared" si="34"/>
        <v>83</v>
      </c>
      <c r="M682" s="69"/>
    </row>
    <row r="683" spans="1:13" s="53" customFormat="1" ht="21" customHeight="1">
      <c r="A683" s="50">
        <v>681</v>
      </c>
      <c r="B683" s="94">
        <v>591</v>
      </c>
      <c r="C683" s="102">
        <v>63</v>
      </c>
      <c r="D683" s="96" t="s">
        <v>3302</v>
      </c>
      <c r="E683" s="97" t="s">
        <v>3382</v>
      </c>
      <c r="F683" s="98">
        <v>19763</v>
      </c>
      <c r="G683" s="99" t="s">
        <v>3336</v>
      </c>
      <c r="H683" s="97" t="s">
        <v>3383</v>
      </c>
      <c r="I683" s="101" t="str">
        <f t="shared" si="31"/>
        <v>品川区</v>
      </c>
      <c r="J683" s="99" t="s">
        <v>3384</v>
      </c>
      <c r="K683" s="100" t="s">
        <v>3385</v>
      </c>
      <c r="L683" s="99">
        <f t="shared" si="34"/>
        <v>72</v>
      </c>
      <c r="M683" s="69"/>
    </row>
    <row r="684" spans="1:13" s="53" customFormat="1" ht="21" customHeight="1">
      <c r="A684" s="50">
        <v>682</v>
      </c>
      <c r="B684" s="94">
        <v>592</v>
      </c>
      <c r="C684" s="102">
        <v>63</v>
      </c>
      <c r="D684" s="96" t="s">
        <v>3302</v>
      </c>
      <c r="E684" s="97" t="s">
        <v>3386</v>
      </c>
      <c r="F684" s="98">
        <v>21028</v>
      </c>
      <c r="G684" s="99" t="s">
        <v>1964</v>
      </c>
      <c r="H684" s="97" t="s">
        <v>3387</v>
      </c>
      <c r="I684" s="101" t="str">
        <f t="shared" si="31"/>
        <v>目黒区</v>
      </c>
      <c r="J684" s="99" t="s">
        <v>3388</v>
      </c>
      <c r="K684" s="100" t="s">
        <v>3389</v>
      </c>
      <c r="L684" s="99">
        <f t="shared" si="34"/>
        <v>68</v>
      </c>
      <c r="M684" s="69"/>
    </row>
    <row r="685" spans="1:13" s="53" customFormat="1" ht="21" customHeight="1">
      <c r="A685" s="50">
        <v>683</v>
      </c>
      <c r="B685" s="94">
        <v>593</v>
      </c>
      <c r="C685" s="102">
        <v>63</v>
      </c>
      <c r="D685" s="96" t="s">
        <v>3302</v>
      </c>
      <c r="E685" s="97" t="s">
        <v>1667</v>
      </c>
      <c r="F685" s="98">
        <v>20702</v>
      </c>
      <c r="G685" s="99" t="s">
        <v>1293</v>
      </c>
      <c r="H685" s="97" t="s">
        <v>1668</v>
      </c>
      <c r="I685" s="101" t="str">
        <f t="shared" si="31"/>
        <v>目黒区</v>
      </c>
      <c r="J685" s="99" t="s">
        <v>1669</v>
      </c>
      <c r="K685" s="97" t="s">
        <v>3390</v>
      </c>
      <c r="L685" s="99">
        <f t="shared" si="34"/>
        <v>69</v>
      </c>
      <c r="M685" s="69"/>
    </row>
    <row r="686" spans="1:13" s="53" customFormat="1" ht="21" customHeight="1">
      <c r="A686" s="50">
        <v>684</v>
      </c>
      <c r="B686" s="94">
        <v>594</v>
      </c>
      <c r="C686" s="102">
        <v>63</v>
      </c>
      <c r="D686" s="96" t="s">
        <v>3302</v>
      </c>
      <c r="E686" s="97" t="s">
        <v>3391</v>
      </c>
      <c r="F686" s="98">
        <v>25059</v>
      </c>
      <c r="G686" s="99" t="s">
        <v>827</v>
      </c>
      <c r="H686" s="97" t="s">
        <v>3392</v>
      </c>
      <c r="I686" s="101" t="str">
        <f t="shared" si="31"/>
        <v>品川区</v>
      </c>
      <c r="J686" s="99" t="s">
        <v>3393</v>
      </c>
      <c r="K686" s="97" t="s">
        <v>3394</v>
      </c>
      <c r="L686" s="99">
        <f t="shared" si="34"/>
        <v>57</v>
      </c>
      <c r="M686" s="69"/>
    </row>
    <row r="687" spans="1:13" s="53" customFormat="1" ht="21" customHeight="1">
      <c r="A687" s="50">
        <v>685</v>
      </c>
      <c r="B687" s="94">
        <v>595</v>
      </c>
      <c r="C687" s="102">
        <v>63</v>
      </c>
      <c r="D687" s="96" t="s">
        <v>3302</v>
      </c>
      <c r="E687" s="97" t="s">
        <v>3395</v>
      </c>
      <c r="F687" s="98">
        <v>16281</v>
      </c>
      <c r="G687" s="99" t="s">
        <v>3364</v>
      </c>
      <c r="H687" s="97" t="s">
        <v>3396</v>
      </c>
      <c r="I687" s="101" t="str">
        <f t="shared" si="31"/>
        <v>目黒区</v>
      </c>
      <c r="J687" s="99" t="s">
        <v>3397</v>
      </c>
      <c r="K687" s="100" t="s">
        <v>3398</v>
      </c>
      <c r="L687" s="99">
        <f t="shared" si="34"/>
        <v>81</v>
      </c>
      <c r="M687" s="69"/>
    </row>
    <row r="688" spans="1:13" ht="21" customHeight="1">
      <c r="A688" s="50">
        <v>686</v>
      </c>
      <c r="B688" s="94">
        <v>671</v>
      </c>
      <c r="C688" s="95" t="s">
        <v>3399</v>
      </c>
      <c r="D688" s="96" t="s">
        <v>3302</v>
      </c>
      <c r="E688" s="97" t="s">
        <v>3400</v>
      </c>
      <c r="F688" s="98">
        <v>34440</v>
      </c>
      <c r="G688" s="99" t="s">
        <v>1299</v>
      </c>
      <c r="H688" s="100" t="s">
        <v>3401</v>
      </c>
      <c r="I688" s="101" t="str">
        <f t="shared" si="31"/>
        <v>品川区</v>
      </c>
      <c r="J688" s="99" t="s">
        <v>3402</v>
      </c>
      <c r="K688" s="100" t="s">
        <v>3403</v>
      </c>
      <c r="L688" s="99">
        <f>DATEDIF(F688,M$2,"y")</f>
        <v>31</v>
      </c>
      <c r="M688" s="69"/>
    </row>
    <row r="689" spans="1:16" ht="21" customHeight="1">
      <c r="A689" s="50">
        <v>687</v>
      </c>
      <c r="B689" s="94">
        <v>688</v>
      </c>
      <c r="C689" s="102">
        <v>63</v>
      </c>
      <c r="D689" s="96" t="s">
        <v>3302</v>
      </c>
      <c r="E689" s="97" t="s">
        <v>3404</v>
      </c>
      <c r="F689" s="98">
        <v>36786</v>
      </c>
      <c r="G689" s="99" t="s">
        <v>3369</v>
      </c>
      <c r="H689" s="100" t="s">
        <v>3370</v>
      </c>
      <c r="I689" s="101" t="str">
        <f t="shared" si="31"/>
        <v>目黒区</v>
      </c>
      <c r="J689" s="99" t="s">
        <v>3371</v>
      </c>
      <c r="K689" s="100" t="s">
        <v>3405</v>
      </c>
      <c r="L689" s="99">
        <f>DATEDIF(F689,M$2,"y")</f>
        <v>25</v>
      </c>
      <c r="M689" s="69"/>
    </row>
    <row r="690" spans="1:16" ht="21.75" customHeight="1">
      <c r="A690" s="50">
        <v>688</v>
      </c>
      <c r="B690" s="94">
        <v>715</v>
      </c>
      <c r="C690" s="95" t="s">
        <v>3399</v>
      </c>
      <c r="D690" s="96" t="s">
        <v>3302</v>
      </c>
      <c r="E690" s="97" t="s">
        <v>3406</v>
      </c>
      <c r="F690" s="98">
        <v>24643</v>
      </c>
      <c r="G690" s="99" t="s">
        <v>3322</v>
      </c>
      <c r="H690" s="100" t="s">
        <v>3407</v>
      </c>
      <c r="I690" s="101" t="str">
        <f t="shared" si="31"/>
        <v>目黒区</v>
      </c>
      <c r="J690" s="99" t="s">
        <v>3408</v>
      </c>
      <c r="K690" s="97" t="s">
        <v>3409</v>
      </c>
      <c r="L690" s="99">
        <f>DATEDIF(F690,M$2,"y")</f>
        <v>58</v>
      </c>
      <c r="M690" s="69"/>
    </row>
    <row r="691" spans="1:16" ht="22.5" customHeight="1">
      <c r="A691" s="50">
        <v>689</v>
      </c>
      <c r="B691" s="94">
        <v>89</v>
      </c>
      <c r="C691" s="95" t="s">
        <v>3410</v>
      </c>
      <c r="D691" s="96" t="s">
        <v>3302</v>
      </c>
      <c r="E691" s="97" t="s">
        <v>3411</v>
      </c>
      <c r="F691" s="98">
        <v>19846</v>
      </c>
      <c r="G691" s="99" t="s">
        <v>3318</v>
      </c>
      <c r="H691" s="100" t="s">
        <v>3412</v>
      </c>
      <c r="I691" s="101" t="str">
        <f t="shared" si="31"/>
        <v>目黒区</v>
      </c>
      <c r="J691" s="99" t="s">
        <v>3413</v>
      </c>
      <c r="K691" s="100" t="s">
        <v>3414</v>
      </c>
      <c r="L691" s="99">
        <f t="shared" ref="L691" si="35">DATEDIF(F691,M$2,"y")</f>
        <v>71</v>
      </c>
    </row>
    <row r="692" spans="1:16" s="53" customFormat="1" ht="21" customHeight="1">
      <c r="A692" s="50">
        <v>690</v>
      </c>
      <c r="B692" s="94">
        <v>596</v>
      </c>
      <c r="C692" s="102">
        <v>64</v>
      </c>
      <c r="D692" s="96" t="s">
        <v>115</v>
      </c>
      <c r="E692" s="97" t="s">
        <v>3415</v>
      </c>
      <c r="F692" s="98">
        <v>17199</v>
      </c>
      <c r="G692" s="99" t="s">
        <v>1768</v>
      </c>
      <c r="H692" s="100" t="s">
        <v>3416</v>
      </c>
      <c r="I692" s="101" t="str">
        <f t="shared" si="31"/>
        <v>葛飾区</v>
      </c>
      <c r="J692" s="99" t="s">
        <v>3417</v>
      </c>
      <c r="K692" s="100" t="s">
        <v>3418</v>
      </c>
      <c r="L692" s="99">
        <f t="shared" si="34"/>
        <v>79</v>
      </c>
      <c r="M692" s="69"/>
    </row>
    <row r="693" spans="1:16" s="53" customFormat="1" ht="21" customHeight="1">
      <c r="A693" s="50">
        <v>691</v>
      </c>
      <c r="B693" s="94">
        <v>597</v>
      </c>
      <c r="C693" s="102">
        <v>64</v>
      </c>
      <c r="D693" s="96" t="s">
        <v>115</v>
      </c>
      <c r="E693" s="97" t="s">
        <v>3419</v>
      </c>
      <c r="F693" s="98">
        <v>20677</v>
      </c>
      <c r="G693" s="99" t="s">
        <v>3420</v>
      </c>
      <c r="H693" s="100" t="s">
        <v>3421</v>
      </c>
      <c r="I693" s="101" t="str">
        <f t="shared" si="31"/>
        <v>足立区</v>
      </c>
      <c r="J693" s="99" t="s">
        <v>3422</v>
      </c>
      <c r="K693" s="100" t="s">
        <v>3423</v>
      </c>
      <c r="L693" s="99">
        <f t="shared" si="34"/>
        <v>69</v>
      </c>
      <c r="M693" s="69"/>
    </row>
    <row r="694" spans="1:16" s="53" customFormat="1" ht="21" customHeight="1">
      <c r="A694" s="50">
        <v>692</v>
      </c>
      <c r="B694" s="94">
        <v>598</v>
      </c>
      <c r="C694" s="102">
        <v>64</v>
      </c>
      <c r="D694" s="96" t="s">
        <v>115</v>
      </c>
      <c r="E694" s="97" t="s">
        <v>3424</v>
      </c>
      <c r="F694" s="98">
        <v>23307</v>
      </c>
      <c r="G694" s="99" t="s">
        <v>3425</v>
      </c>
      <c r="H694" s="100" t="s">
        <v>3426</v>
      </c>
      <c r="I694" s="101" t="str">
        <f t="shared" si="31"/>
        <v>葛飾区</v>
      </c>
      <c r="J694" s="99" t="s">
        <v>3427</v>
      </c>
      <c r="K694" s="97" t="s">
        <v>907</v>
      </c>
      <c r="L694" s="99">
        <f t="shared" si="34"/>
        <v>62</v>
      </c>
      <c r="M694" s="69"/>
    </row>
    <row r="695" spans="1:16" s="53" customFormat="1" ht="21" customHeight="1">
      <c r="A695" s="50">
        <v>693</v>
      </c>
      <c r="B695" s="94">
        <v>599</v>
      </c>
      <c r="C695" s="102">
        <v>64</v>
      </c>
      <c r="D695" s="96" t="s">
        <v>115</v>
      </c>
      <c r="E695" s="97" t="s">
        <v>3428</v>
      </c>
      <c r="F695" s="98">
        <v>24153</v>
      </c>
      <c r="G695" s="99" t="s">
        <v>3429</v>
      </c>
      <c r="H695" s="100" t="s">
        <v>3430</v>
      </c>
      <c r="I695" s="101" t="str">
        <f t="shared" si="31"/>
        <v>横浜市</v>
      </c>
      <c r="J695" s="99" t="s">
        <v>3431</v>
      </c>
      <c r="K695" s="100" t="s">
        <v>3432</v>
      </c>
      <c r="L695" s="99">
        <f t="shared" si="34"/>
        <v>60</v>
      </c>
      <c r="M695" s="69"/>
    </row>
    <row r="696" spans="1:16" s="53" customFormat="1" ht="21" customHeight="1">
      <c r="A696" s="50">
        <v>694</v>
      </c>
      <c r="B696" s="94">
        <v>600</v>
      </c>
      <c r="C696" s="102">
        <v>64</v>
      </c>
      <c r="D696" s="96" t="s">
        <v>115</v>
      </c>
      <c r="E696" s="97" t="s">
        <v>3433</v>
      </c>
      <c r="F696" s="98">
        <v>25906</v>
      </c>
      <c r="G696" s="99" t="s">
        <v>3434</v>
      </c>
      <c r="H696" s="100" t="s">
        <v>3435</v>
      </c>
      <c r="I696" s="101" t="str">
        <f t="shared" si="31"/>
        <v>葛飾区</v>
      </c>
      <c r="J696" s="99" t="s">
        <v>3436</v>
      </c>
      <c r="K696" s="100" t="s">
        <v>3437</v>
      </c>
      <c r="L696" s="99">
        <f t="shared" si="34"/>
        <v>55</v>
      </c>
      <c r="M696" s="69"/>
    </row>
    <row r="697" spans="1:16" s="53" customFormat="1" ht="21" customHeight="1">
      <c r="A697" s="50">
        <v>695</v>
      </c>
      <c r="B697" s="94">
        <v>601</v>
      </c>
      <c r="C697" s="102">
        <v>64</v>
      </c>
      <c r="D697" s="96" t="s">
        <v>115</v>
      </c>
      <c r="E697" s="97" t="s">
        <v>3438</v>
      </c>
      <c r="F697" s="98">
        <v>22439</v>
      </c>
      <c r="G697" s="99" t="s">
        <v>3439</v>
      </c>
      <c r="H697" s="100" t="s">
        <v>3440</v>
      </c>
      <c r="I697" s="101" t="str">
        <f t="shared" si="31"/>
        <v>葛飾区</v>
      </c>
      <c r="J697" s="99" t="s">
        <v>3441</v>
      </c>
      <c r="K697" s="100" t="s">
        <v>3442</v>
      </c>
      <c r="L697" s="99">
        <f t="shared" si="34"/>
        <v>64</v>
      </c>
      <c r="M697" s="57" t="s">
        <v>125</v>
      </c>
      <c r="N697" s="50"/>
      <c r="O697" s="50"/>
      <c r="P697" s="50"/>
    </row>
    <row r="698" spans="1:16" s="57" customFormat="1" ht="21" customHeight="1">
      <c r="A698" s="50">
        <v>696</v>
      </c>
      <c r="B698" s="94">
        <v>602</v>
      </c>
      <c r="C698" s="102">
        <v>64</v>
      </c>
      <c r="D698" s="96" t="s">
        <v>115</v>
      </c>
      <c r="E698" s="97" t="s">
        <v>3443</v>
      </c>
      <c r="F698" s="98">
        <v>25231</v>
      </c>
      <c r="G698" s="99" t="s">
        <v>3439</v>
      </c>
      <c r="H698" s="100" t="s">
        <v>3444</v>
      </c>
      <c r="I698" s="101" t="str">
        <f t="shared" si="31"/>
        <v>葛飾区</v>
      </c>
      <c r="J698" s="99" t="s">
        <v>3445</v>
      </c>
      <c r="K698" s="100" t="s">
        <v>3446</v>
      </c>
      <c r="L698" s="99">
        <f t="shared" si="34"/>
        <v>57</v>
      </c>
      <c r="N698" s="50"/>
      <c r="O698" s="50"/>
      <c r="P698" s="50"/>
    </row>
    <row r="699" spans="1:16" s="57" customFormat="1" ht="21" customHeight="1">
      <c r="A699" s="50">
        <v>697</v>
      </c>
      <c r="B699" s="94">
        <v>603</v>
      </c>
      <c r="C699" s="102">
        <v>64</v>
      </c>
      <c r="D699" s="96" t="s">
        <v>115</v>
      </c>
      <c r="E699" s="109" t="s">
        <v>3447</v>
      </c>
      <c r="F699" s="98">
        <v>25198</v>
      </c>
      <c r="G699" s="99" t="s">
        <v>3448</v>
      </c>
      <c r="H699" s="100" t="s">
        <v>3449</v>
      </c>
      <c r="I699" s="101" t="str">
        <f t="shared" si="31"/>
        <v>葛飾区</v>
      </c>
      <c r="J699" s="99" t="s">
        <v>3450</v>
      </c>
      <c r="K699" s="100" t="s">
        <v>3451</v>
      </c>
      <c r="L699" s="99">
        <f t="shared" si="34"/>
        <v>57</v>
      </c>
      <c r="N699" s="50"/>
      <c r="O699" s="50"/>
      <c r="P699" s="50"/>
    </row>
    <row r="700" spans="1:16" s="57" customFormat="1" ht="21" customHeight="1">
      <c r="A700" s="50">
        <v>698</v>
      </c>
      <c r="B700" s="94">
        <v>604</v>
      </c>
      <c r="C700" s="102">
        <v>64</v>
      </c>
      <c r="D700" s="96" t="s">
        <v>115</v>
      </c>
      <c r="E700" s="109" t="s">
        <v>3452</v>
      </c>
      <c r="F700" s="98">
        <v>21782</v>
      </c>
      <c r="G700" s="99" t="s">
        <v>3453</v>
      </c>
      <c r="H700" s="100" t="s">
        <v>3454</v>
      </c>
      <c r="I700" s="101" t="str">
        <f t="shared" si="31"/>
        <v>葛飾区</v>
      </c>
      <c r="J700" s="99" t="s">
        <v>3455</v>
      </c>
      <c r="K700" s="100" t="s">
        <v>3456</v>
      </c>
      <c r="L700" s="99">
        <f t="shared" si="34"/>
        <v>66</v>
      </c>
      <c r="N700" s="50"/>
      <c r="O700" s="50"/>
      <c r="P700" s="50"/>
    </row>
    <row r="701" spans="1:16" s="57" customFormat="1" ht="21" customHeight="1">
      <c r="A701" s="50">
        <v>699</v>
      </c>
      <c r="B701" s="94">
        <v>605</v>
      </c>
      <c r="C701" s="102">
        <v>64</v>
      </c>
      <c r="D701" s="96" t="s">
        <v>115</v>
      </c>
      <c r="E701" s="97" t="s">
        <v>3457</v>
      </c>
      <c r="F701" s="98">
        <v>28141</v>
      </c>
      <c r="G701" s="99" t="s">
        <v>361</v>
      </c>
      <c r="H701" s="100" t="s">
        <v>3458</v>
      </c>
      <c r="I701" s="101" t="str">
        <f t="shared" si="31"/>
        <v>葛飾区</v>
      </c>
      <c r="J701" s="99" t="s">
        <v>3459</v>
      </c>
      <c r="K701" s="100" t="s">
        <v>3460</v>
      </c>
      <c r="L701" s="99">
        <f t="shared" si="34"/>
        <v>49</v>
      </c>
      <c r="N701" s="50"/>
      <c r="O701" s="50"/>
      <c r="P701" s="50"/>
    </row>
    <row r="702" spans="1:16" s="57" customFormat="1" ht="21" customHeight="1">
      <c r="A702" s="50">
        <v>700</v>
      </c>
      <c r="B702" s="94">
        <v>606</v>
      </c>
      <c r="C702" s="102">
        <v>64</v>
      </c>
      <c r="D702" s="96" t="s">
        <v>115</v>
      </c>
      <c r="E702" s="97" t="s">
        <v>3461</v>
      </c>
      <c r="F702" s="98">
        <v>14621</v>
      </c>
      <c r="G702" s="99" t="s">
        <v>3462</v>
      </c>
      <c r="H702" s="100" t="s">
        <v>3463</v>
      </c>
      <c r="I702" s="101" t="str">
        <f t="shared" si="31"/>
        <v>葛飾区</v>
      </c>
      <c r="J702" s="99" t="s">
        <v>3464</v>
      </c>
      <c r="K702" s="100" t="s">
        <v>3465</v>
      </c>
      <c r="L702" s="99">
        <f t="shared" si="34"/>
        <v>86</v>
      </c>
      <c r="N702" s="50"/>
      <c r="O702" s="50"/>
      <c r="P702" s="50"/>
    </row>
    <row r="703" spans="1:16" s="57" customFormat="1" ht="21" customHeight="1">
      <c r="A703" s="50">
        <v>701</v>
      </c>
      <c r="B703" s="94">
        <v>607</v>
      </c>
      <c r="C703" s="102">
        <v>64</v>
      </c>
      <c r="D703" s="96" t="s">
        <v>115</v>
      </c>
      <c r="E703" s="97" t="s">
        <v>3466</v>
      </c>
      <c r="F703" s="98">
        <v>16891</v>
      </c>
      <c r="G703" s="99" t="s">
        <v>3467</v>
      </c>
      <c r="H703" s="100" t="s">
        <v>3468</v>
      </c>
      <c r="I703" s="101" t="str">
        <f t="shared" si="31"/>
        <v>葛飾区</v>
      </c>
      <c r="J703" s="99" t="s">
        <v>3469</v>
      </c>
      <c r="K703" s="100" t="s">
        <v>3470</v>
      </c>
      <c r="L703" s="99">
        <f t="shared" si="34"/>
        <v>80</v>
      </c>
      <c r="N703" s="50"/>
      <c r="O703" s="50"/>
      <c r="P703" s="50"/>
    </row>
    <row r="704" spans="1:16" s="57" customFormat="1" ht="21" customHeight="1">
      <c r="A704" s="50">
        <v>702</v>
      </c>
      <c r="B704" s="94">
        <v>608</v>
      </c>
      <c r="C704" s="102">
        <v>64</v>
      </c>
      <c r="D704" s="96" t="s">
        <v>115</v>
      </c>
      <c r="E704" s="97" t="s">
        <v>3471</v>
      </c>
      <c r="F704" s="98">
        <v>16657</v>
      </c>
      <c r="G704" s="99" t="s">
        <v>3472</v>
      </c>
      <c r="H704" s="100" t="s">
        <v>3473</v>
      </c>
      <c r="I704" s="101" t="str">
        <f t="shared" si="31"/>
        <v>葛飾区</v>
      </c>
      <c r="J704" s="99" t="s">
        <v>3474</v>
      </c>
      <c r="K704" s="100" t="s">
        <v>3475</v>
      </c>
      <c r="L704" s="99">
        <f t="shared" si="34"/>
        <v>80</v>
      </c>
      <c r="N704" s="50"/>
      <c r="O704" s="50"/>
      <c r="P704" s="50"/>
    </row>
    <row r="705" spans="1:16" s="57" customFormat="1" ht="21" customHeight="1">
      <c r="A705" s="50">
        <v>703</v>
      </c>
      <c r="B705" s="94">
        <v>609</v>
      </c>
      <c r="C705" s="102">
        <v>64</v>
      </c>
      <c r="D705" s="96" t="s">
        <v>115</v>
      </c>
      <c r="E705" s="97" t="s">
        <v>3476</v>
      </c>
      <c r="F705" s="98">
        <v>26369</v>
      </c>
      <c r="G705" s="99" t="s">
        <v>3477</v>
      </c>
      <c r="H705" s="100" t="s">
        <v>3478</v>
      </c>
      <c r="I705" s="101" t="str">
        <f t="shared" si="31"/>
        <v>葛飾区</v>
      </c>
      <c r="J705" s="99" t="s">
        <v>3479</v>
      </c>
      <c r="K705" s="100" t="s">
        <v>3480</v>
      </c>
      <c r="L705" s="99">
        <f t="shared" si="34"/>
        <v>54</v>
      </c>
      <c r="N705" s="50"/>
      <c r="O705" s="50"/>
      <c r="P705" s="50"/>
    </row>
    <row r="706" spans="1:16" s="57" customFormat="1" ht="21" customHeight="1">
      <c r="A706" s="50">
        <v>704</v>
      </c>
      <c r="B706" s="94">
        <v>610</v>
      </c>
      <c r="C706" s="102">
        <v>64</v>
      </c>
      <c r="D706" s="96" t="s">
        <v>115</v>
      </c>
      <c r="E706" s="97" t="s">
        <v>3481</v>
      </c>
      <c r="F706" s="98">
        <v>26342</v>
      </c>
      <c r="G706" s="99" t="s">
        <v>3472</v>
      </c>
      <c r="H706" s="100" t="s">
        <v>3482</v>
      </c>
      <c r="I706" s="101" t="str">
        <f t="shared" si="31"/>
        <v>葛飾区</v>
      </c>
      <c r="J706" s="99" t="s">
        <v>3483</v>
      </c>
      <c r="K706" s="100" t="s">
        <v>2333</v>
      </c>
      <c r="L706" s="99">
        <f t="shared" si="34"/>
        <v>54</v>
      </c>
      <c r="N706" s="50"/>
      <c r="O706" s="50"/>
      <c r="P706" s="50"/>
    </row>
    <row r="707" spans="1:16" s="57" customFormat="1" ht="21" customHeight="1">
      <c r="A707" s="50">
        <v>705</v>
      </c>
      <c r="B707" s="94">
        <v>611</v>
      </c>
      <c r="C707" s="102">
        <v>64</v>
      </c>
      <c r="D707" s="96" t="s">
        <v>115</v>
      </c>
      <c r="E707" s="97" t="s">
        <v>3484</v>
      </c>
      <c r="F707" s="98">
        <v>24896</v>
      </c>
      <c r="G707" s="99" t="s">
        <v>1663</v>
      </c>
      <c r="H707" s="100" t="s">
        <v>3485</v>
      </c>
      <c r="I707" s="101" t="str">
        <f t="shared" si="31"/>
        <v>足立区</v>
      </c>
      <c r="J707" s="99" t="s">
        <v>3486</v>
      </c>
      <c r="K707" s="100" t="s">
        <v>3487</v>
      </c>
      <c r="L707" s="99">
        <f t="shared" si="34"/>
        <v>58</v>
      </c>
      <c r="N707" s="50"/>
      <c r="O707" s="50"/>
      <c r="P707" s="50"/>
    </row>
    <row r="708" spans="1:16" s="57" customFormat="1" ht="21" customHeight="1">
      <c r="A708" s="50">
        <v>706</v>
      </c>
      <c r="B708" s="94">
        <v>612</v>
      </c>
      <c r="C708" s="102">
        <v>64</v>
      </c>
      <c r="D708" s="96" t="s">
        <v>115</v>
      </c>
      <c r="E708" s="97" t="s">
        <v>3488</v>
      </c>
      <c r="F708" s="98">
        <v>26668</v>
      </c>
      <c r="G708" s="99" t="s">
        <v>3489</v>
      </c>
      <c r="H708" s="100" t="s">
        <v>3490</v>
      </c>
      <c r="I708" s="101" t="str">
        <f t="shared" ref="I708:I763" si="36">LEFT(H708,3)</f>
        <v>松戸市</v>
      </c>
      <c r="J708" s="99" t="s">
        <v>3491</v>
      </c>
      <c r="K708" s="100" t="s">
        <v>3492</v>
      </c>
      <c r="L708" s="99">
        <f t="shared" si="34"/>
        <v>53</v>
      </c>
      <c r="N708" s="50"/>
      <c r="O708" s="50"/>
      <c r="P708" s="50"/>
    </row>
    <row r="709" spans="1:16" s="57" customFormat="1" ht="21" customHeight="1">
      <c r="A709" s="50">
        <v>707</v>
      </c>
      <c r="B709" s="94">
        <v>613</v>
      </c>
      <c r="C709" s="102">
        <v>64</v>
      </c>
      <c r="D709" s="96" t="s">
        <v>115</v>
      </c>
      <c r="E709" s="97" t="s">
        <v>3493</v>
      </c>
      <c r="F709" s="98">
        <v>16612</v>
      </c>
      <c r="G709" s="99" t="s">
        <v>578</v>
      </c>
      <c r="H709" s="100" t="s">
        <v>3494</v>
      </c>
      <c r="I709" s="101" t="str">
        <f t="shared" si="36"/>
        <v>葛飾区</v>
      </c>
      <c r="J709" s="99" t="s">
        <v>3495</v>
      </c>
      <c r="K709" s="100" t="s">
        <v>3496</v>
      </c>
      <c r="L709" s="99">
        <f t="shared" si="34"/>
        <v>80</v>
      </c>
      <c r="N709" s="50"/>
      <c r="O709" s="50"/>
      <c r="P709" s="50"/>
    </row>
    <row r="710" spans="1:16" s="57" customFormat="1" ht="21" customHeight="1">
      <c r="A710" s="50">
        <v>708</v>
      </c>
      <c r="B710" s="94">
        <v>614</v>
      </c>
      <c r="C710" s="102">
        <v>64</v>
      </c>
      <c r="D710" s="96" t="s">
        <v>115</v>
      </c>
      <c r="E710" s="97" t="s">
        <v>3497</v>
      </c>
      <c r="F710" s="98">
        <v>16193</v>
      </c>
      <c r="G710" s="99" t="s">
        <v>3498</v>
      </c>
      <c r="H710" s="100" t="s">
        <v>3499</v>
      </c>
      <c r="I710" s="101" t="str">
        <f t="shared" si="36"/>
        <v>荒川区</v>
      </c>
      <c r="J710" s="99" t="s">
        <v>3500</v>
      </c>
      <c r="K710" s="100" t="s">
        <v>3501</v>
      </c>
      <c r="L710" s="99">
        <f t="shared" si="34"/>
        <v>81</v>
      </c>
      <c r="N710" s="50"/>
      <c r="O710" s="50"/>
      <c r="P710" s="50"/>
    </row>
    <row r="711" spans="1:16" s="57" customFormat="1" ht="21" customHeight="1">
      <c r="A711" s="50">
        <v>709</v>
      </c>
      <c r="B711" s="94">
        <v>615</v>
      </c>
      <c r="C711" s="102">
        <v>64</v>
      </c>
      <c r="D711" s="96" t="s">
        <v>115</v>
      </c>
      <c r="E711" s="97" t="s">
        <v>3502</v>
      </c>
      <c r="F711" s="98">
        <v>24581</v>
      </c>
      <c r="G711" s="99" t="s">
        <v>3503</v>
      </c>
      <c r="H711" s="100" t="s">
        <v>3504</v>
      </c>
      <c r="I711" s="101" t="str">
        <f t="shared" si="36"/>
        <v>足立区</v>
      </c>
      <c r="J711" s="99" t="s">
        <v>3505</v>
      </c>
      <c r="K711" s="100" t="s">
        <v>3506</v>
      </c>
      <c r="L711" s="99">
        <f t="shared" si="34"/>
        <v>58</v>
      </c>
      <c r="N711" s="50"/>
      <c r="O711" s="50"/>
      <c r="P711" s="50"/>
    </row>
    <row r="712" spans="1:16" s="57" customFormat="1" ht="21" customHeight="1">
      <c r="A712" s="50">
        <v>710</v>
      </c>
      <c r="B712" s="94">
        <v>616</v>
      </c>
      <c r="C712" s="102">
        <v>64</v>
      </c>
      <c r="D712" s="96" t="s">
        <v>115</v>
      </c>
      <c r="E712" s="97" t="s">
        <v>3507</v>
      </c>
      <c r="F712" s="98">
        <v>28161</v>
      </c>
      <c r="G712" s="99" t="s">
        <v>3508</v>
      </c>
      <c r="H712" s="100" t="s">
        <v>3509</v>
      </c>
      <c r="I712" s="101" t="str">
        <f t="shared" si="36"/>
        <v>足立区</v>
      </c>
      <c r="J712" s="99" t="s">
        <v>3510</v>
      </c>
      <c r="K712" s="100" t="s">
        <v>3511</v>
      </c>
      <c r="L712" s="99">
        <f t="shared" si="34"/>
        <v>49</v>
      </c>
      <c r="N712" s="50"/>
      <c r="O712" s="50"/>
      <c r="P712" s="50"/>
    </row>
    <row r="713" spans="1:16" s="57" customFormat="1" ht="21" customHeight="1">
      <c r="A713" s="50">
        <v>711</v>
      </c>
      <c r="B713" s="94">
        <v>617</v>
      </c>
      <c r="C713" s="102">
        <v>64</v>
      </c>
      <c r="D713" s="96" t="s">
        <v>115</v>
      </c>
      <c r="E713" s="97" t="s">
        <v>3512</v>
      </c>
      <c r="F713" s="98">
        <v>18841</v>
      </c>
      <c r="G713" s="99" t="s">
        <v>3513</v>
      </c>
      <c r="H713" s="100" t="s">
        <v>3514</v>
      </c>
      <c r="I713" s="101" t="str">
        <f t="shared" si="36"/>
        <v>世田谷</v>
      </c>
      <c r="J713" s="99" t="s">
        <v>3515</v>
      </c>
      <c r="K713" s="97" t="s">
        <v>3516</v>
      </c>
      <c r="L713" s="99">
        <f t="shared" si="34"/>
        <v>74</v>
      </c>
      <c r="N713" s="50"/>
      <c r="O713" s="50"/>
      <c r="P713" s="50"/>
    </row>
    <row r="714" spans="1:16" ht="21" customHeight="1">
      <c r="A714" s="50">
        <v>712</v>
      </c>
      <c r="B714" s="94">
        <v>618</v>
      </c>
      <c r="C714" s="102">
        <v>64</v>
      </c>
      <c r="D714" s="96" t="s">
        <v>115</v>
      </c>
      <c r="E714" s="97" t="s">
        <v>3517</v>
      </c>
      <c r="F714" s="98">
        <v>16248</v>
      </c>
      <c r="G714" s="99" t="s">
        <v>3518</v>
      </c>
      <c r="H714" s="100" t="s">
        <v>3519</v>
      </c>
      <c r="I714" s="101" t="str">
        <f t="shared" si="36"/>
        <v>葛飾区</v>
      </c>
      <c r="J714" s="99" t="s">
        <v>3520</v>
      </c>
      <c r="K714" s="97" t="s">
        <v>3446</v>
      </c>
      <c r="L714" s="99">
        <f t="shared" si="34"/>
        <v>81</v>
      </c>
    </row>
    <row r="715" spans="1:16" ht="21" customHeight="1">
      <c r="A715" s="50">
        <v>713</v>
      </c>
      <c r="B715" s="94">
        <v>619</v>
      </c>
      <c r="C715" s="102">
        <v>64</v>
      </c>
      <c r="D715" s="96" t="s">
        <v>115</v>
      </c>
      <c r="E715" s="97" t="s">
        <v>3521</v>
      </c>
      <c r="F715" s="98">
        <v>23282</v>
      </c>
      <c r="G715" s="99" t="s">
        <v>3522</v>
      </c>
      <c r="H715" s="100" t="s">
        <v>3523</v>
      </c>
      <c r="I715" s="101" t="str">
        <f t="shared" si="36"/>
        <v>横浜市</v>
      </c>
      <c r="J715" s="99" t="s">
        <v>3524</v>
      </c>
      <c r="K715" s="97" t="s">
        <v>3525</v>
      </c>
      <c r="L715" s="99">
        <f t="shared" si="34"/>
        <v>62</v>
      </c>
    </row>
    <row r="716" spans="1:16" ht="21" customHeight="1">
      <c r="A716" s="50">
        <v>714</v>
      </c>
      <c r="B716" s="94">
        <v>662</v>
      </c>
      <c r="C716" s="102">
        <v>64</v>
      </c>
      <c r="D716" s="96" t="s">
        <v>115</v>
      </c>
      <c r="E716" s="97" t="s">
        <v>3526</v>
      </c>
      <c r="F716" s="98">
        <v>29726</v>
      </c>
      <c r="G716" s="99" t="s">
        <v>1768</v>
      </c>
      <c r="H716" s="100" t="s">
        <v>3527</v>
      </c>
      <c r="I716" s="101" t="str">
        <f t="shared" si="36"/>
        <v>葛飾区</v>
      </c>
      <c r="J716" s="99" t="s">
        <v>3528</v>
      </c>
      <c r="K716" s="100" t="s">
        <v>3529</v>
      </c>
      <c r="L716" s="99">
        <f>DATEDIF(F716,M$2,"y")</f>
        <v>44</v>
      </c>
    </row>
    <row r="717" spans="1:16" ht="21.75" customHeight="1">
      <c r="A717" s="50">
        <v>715</v>
      </c>
      <c r="B717" s="94">
        <v>716</v>
      </c>
      <c r="C717" s="95" t="s">
        <v>3530</v>
      </c>
      <c r="D717" s="96" t="s">
        <v>115</v>
      </c>
      <c r="E717" s="97" t="s">
        <v>3531</v>
      </c>
      <c r="F717" s="98">
        <v>28130</v>
      </c>
      <c r="G717" s="99" t="s">
        <v>3472</v>
      </c>
      <c r="H717" s="100" t="s">
        <v>3532</v>
      </c>
      <c r="I717" s="101" t="str">
        <f t="shared" si="36"/>
        <v>葛飾区</v>
      </c>
      <c r="J717" s="99" t="s">
        <v>3533</v>
      </c>
      <c r="K717" s="97" t="s">
        <v>3534</v>
      </c>
      <c r="L717" s="99">
        <f>DATEDIF(F717,M$2,"y")</f>
        <v>49</v>
      </c>
    </row>
    <row r="718" spans="1:16" ht="24" customHeight="1">
      <c r="A718" s="50">
        <v>716</v>
      </c>
      <c r="B718" s="94">
        <v>736</v>
      </c>
      <c r="C718" s="95" t="s">
        <v>3535</v>
      </c>
      <c r="D718" s="96" t="s">
        <v>115</v>
      </c>
      <c r="E718" s="97" t="s">
        <v>3536</v>
      </c>
      <c r="F718" s="98">
        <v>29521</v>
      </c>
      <c r="G718" s="99" t="s">
        <v>3537</v>
      </c>
      <c r="H718" s="97" t="s">
        <v>3538</v>
      </c>
      <c r="I718" s="101" t="str">
        <f t="shared" si="36"/>
        <v>葛飾区</v>
      </c>
      <c r="J718" s="99" t="s">
        <v>3539</v>
      </c>
      <c r="K718" s="97" t="s">
        <v>3540</v>
      </c>
      <c r="L718" s="99">
        <f>DATEDIF(F718,M$2,"y")</f>
        <v>45</v>
      </c>
      <c r="M718" s="65"/>
    </row>
    <row r="719" spans="1:16" ht="21" customHeight="1">
      <c r="A719" s="50">
        <v>717</v>
      </c>
      <c r="B719" s="94">
        <v>620</v>
      </c>
      <c r="C719" s="102">
        <v>65</v>
      </c>
      <c r="D719" s="96" t="s">
        <v>116</v>
      </c>
      <c r="E719" s="97" t="s">
        <v>3541</v>
      </c>
      <c r="F719" s="98">
        <v>19206</v>
      </c>
      <c r="G719" s="99" t="s">
        <v>3234</v>
      </c>
      <c r="H719" s="100" t="s">
        <v>3542</v>
      </c>
      <c r="I719" s="101" t="str">
        <f t="shared" si="36"/>
        <v>杉並区</v>
      </c>
      <c r="J719" s="99" t="s">
        <v>3543</v>
      </c>
      <c r="K719" s="100" t="s">
        <v>2343</v>
      </c>
      <c r="L719" s="99">
        <f t="shared" si="34"/>
        <v>73</v>
      </c>
    </row>
    <row r="720" spans="1:16" ht="21" customHeight="1">
      <c r="A720" s="50">
        <v>718</v>
      </c>
      <c r="B720" s="94">
        <v>621</v>
      </c>
      <c r="C720" s="102">
        <v>65</v>
      </c>
      <c r="D720" s="96" t="s">
        <v>116</v>
      </c>
      <c r="E720" s="97" t="s">
        <v>3544</v>
      </c>
      <c r="F720" s="98">
        <v>20516</v>
      </c>
      <c r="G720" s="99" t="s">
        <v>3545</v>
      </c>
      <c r="H720" s="100" t="s">
        <v>3546</v>
      </c>
      <c r="I720" s="101" t="str">
        <f t="shared" si="36"/>
        <v>中野区</v>
      </c>
      <c r="J720" s="99" t="s">
        <v>3547</v>
      </c>
      <c r="K720" s="100" t="s">
        <v>3548</v>
      </c>
      <c r="L720" s="99">
        <f t="shared" si="34"/>
        <v>70</v>
      </c>
    </row>
    <row r="721" spans="1:13" ht="21" customHeight="1">
      <c r="A721" s="50">
        <v>719</v>
      </c>
      <c r="B721" s="94">
        <v>622</v>
      </c>
      <c r="C721" s="102">
        <v>65</v>
      </c>
      <c r="D721" s="96" t="s">
        <v>116</v>
      </c>
      <c r="E721" s="97" t="s">
        <v>3549</v>
      </c>
      <c r="F721" s="98">
        <v>19462</v>
      </c>
      <c r="G721" s="99" t="s">
        <v>3354</v>
      </c>
      <c r="H721" s="100" t="s">
        <v>3550</v>
      </c>
      <c r="I721" s="101" t="str">
        <f t="shared" si="36"/>
        <v>中野区</v>
      </c>
      <c r="J721" s="99" t="s">
        <v>3551</v>
      </c>
      <c r="K721" s="100" t="s">
        <v>3552</v>
      </c>
      <c r="L721" s="99">
        <f t="shared" si="34"/>
        <v>72</v>
      </c>
    </row>
    <row r="722" spans="1:13" ht="21" customHeight="1">
      <c r="A722" s="50">
        <v>720</v>
      </c>
      <c r="B722" s="94">
        <v>623</v>
      </c>
      <c r="C722" s="102">
        <v>65</v>
      </c>
      <c r="D722" s="96" t="s">
        <v>116</v>
      </c>
      <c r="E722" s="97" t="s">
        <v>3553</v>
      </c>
      <c r="F722" s="98">
        <v>24880</v>
      </c>
      <c r="G722" s="99" t="s">
        <v>436</v>
      </c>
      <c r="H722" s="100" t="s">
        <v>3554</v>
      </c>
      <c r="I722" s="101" t="str">
        <f t="shared" si="36"/>
        <v>杉並区</v>
      </c>
      <c r="J722" s="99" t="s">
        <v>3555</v>
      </c>
      <c r="K722" s="100" t="s">
        <v>3556</v>
      </c>
      <c r="L722" s="99">
        <f t="shared" si="34"/>
        <v>58</v>
      </c>
    </row>
    <row r="723" spans="1:13" ht="21" customHeight="1">
      <c r="A723" s="50">
        <v>721</v>
      </c>
      <c r="B723" s="94">
        <v>624</v>
      </c>
      <c r="C723" s="102">
        <v>65</v>
      </c>
      <c r="D723" s="96" t="s">
        <v>116</v>
      </c>
      <c r="E723" s="97" t="s">
        <v>3557</v>
      </c>
      <c r="F723" s="98">
        <v>19977</v>
      </c>
      <c r="G723" s="99" t="s">
        <v>1378</v>
      </c>
      <c r="H723" s="100" t="s">
        <v>3558</v>
      </c>
      <c r="I723" s="101" t="str">
        <f t="shared" si="36"/>
        <v>杉並区</v>
      </c>
      <c r="J723" s="99" t="s">
        <v>3559</v>
      </c>
      <c r="K723" s="100" t="s">
        <v>3560</v>
      </c>
      <c r="L723" s="99">
        <f t="shared" si="34"/>
        <v>71</v>
      </c>
    </row>
    <row r="724" spans="1:13" ht="21" customHeight="1">
      <c r="A724" s="50">
        <v>722</v>
      </c>
      <c r="B724" s="94">
        <v>625</v>
      </c>
      <c r="C724" s="102">
        <v>65</v>
      </c>
      <c r="D724" s="96" t="s">
        <v>116</v>
      </c>
      <c r="E724" s="97" t="s">
        <v>3561</v>
      </c>
      <c r="F724" s="98">
        <v>26536</v>
      </c>
      <c r="G724" s="99" t="s">
        <v>3562</v>
      </c>
      <c r="H724" s="100" t="s">
        <v>3563</v>
      </c>
      <c r="I724" s="101" t="str">
        <f t="shared" si="36"/>
        <v>杉並区</v>
      </c>
      <c r="J724" s="99" t="s">
        <v>3564</v>
      </c>
      <c r="K724" s="100" t="s">
        <v>3565</v>
      </c>
      <c r="L724" s="99">
        <f t="shared" si="34"/>
        <v>53</v>
      </c>
    </row>
    <row r="725" spans="1:13" ht="21" customHeight="1">
      <c r="A725" s="50">
        <v>723</v>
      </c>
      <c r="B725" s="94">
        <v>626</v>
      </c>
      <c r="C725" s="102">
        <v>65</v>
      </c>
      <c r="D725" s="96" t="s">
        <v>116</v>
      </c>
      <c r="E725" s="97" t="s">
        <v>3566</v>
      </c>
      <c r="F725" s="98">
        <v>26103</v>
      </c>
      <c r="G725" s="99" t="s">
        <v>3258</v>
      </c>
      <c r="H725" s="100" t="s">
        <v>3567</v>
      </c>
      <c r="I725" s="101" t="str">
        <f t="shared" si="36"/>
        <v>杉並区</v>
      </c>
      <c r="J725" s="99" t="s">
        <v>3568</v>
      </c>
      <c r="K725" s="100" t="s">
        <v>3569</v>
      </c>
      <c r="L725" s="99">
        <f t="shared" si="34"/>
        <v>54</v>
      </c>
    </row>
    <row r="726" spans="1:13" ht="21" customHeight="1">
      <c r="A726" s="50">
        <v>724</v>
      </c>
      <c r="B726" s="94">
        <v>627</v>
      </c>
      <c r="C726" s="102">
        <v>65</v>
      </c>
      <c r="D726" s="96" t="s">
        <v>116</v>
      </c>
      <c r="E726" s="97" t="s">
        <v>3570</v>
      </c>
      <c r="F726" s="98">
        <v>19225</v>
      </c>
      <c r="G726" s="99" t="s">
        <v>3545</v>
      </c>
      <c r="H726" s="100" t="s">
        <v>3571</v>
      </c>
      <c r="I726" s="101" t="str">
        <f t="shared" si="36"/>
        <v>中野区</v>
      </c>
      <c r="J726" s="99" t="s">
        <v>3572</v>
      </c>
      <c r="K726" s="100" t="s">
        <v>3573</v>
      </c>
      <c r="L726" s="99">
        <f t="shared" si="34"/>
        <v>73</v>
      </c>
      <c r="M726" s="57" t="s">
        <v>125</v>
      </c>
    </row>
    <row r="727" spans="1:13" ht="21" customHeight="1">
      <c r="A727" s="50">
        <v>725</v>
      </c>
      <c r="B727" s="94">
        <v>628</v>
      </c>
      <c r="C727" s="102">
        <v>65</v>
      </c>
      <c r="D727" s="96" t="s">
        <v>116</v>
      </c>
      <c r="E727" s="97" t="s">
        <v>3574</v>
      </c>
      <c r="F727" s="98">
        <v>18192</v>
      </c>
      <c r="G727" s="99" t="s">
        <v>417</v>
      </c>
      <c r="H727" s="100" t="s">
        <v>3575</v>
      </c>
      <c r="I727" s="101" t="str">
        <f t="shared" si="36"/>
        <v>杉並区</v>
      </c>
      <c r="J727" s="99" t="s">
        <v>3576</v>
      </c>
      <c r="K727" s="100" t="s">
        <v>3577</v>
      </c>
      <c r="L727" s="99">
        <f t="shared" si="34"/>
        <v>76</v>
      </c>
    </row>
    <row r="728" spans="1:13" ht="21" customHeight="1">
      <c r="A728" s="50">
        <v>726</v>
      </c>
      <c r="B728" s="94">
        <v>629</v>
      </c>
      <c r="C728" s="102">
        <v>65</v>
      </c>
      <c r="D728" s="96" t="s">
        <v>116</v>
      </c>
      <c r="E728" s="97" t="s">
        <v>3578</v>
      </c>
      <c r="F728" s="98">
        <v>16910</v>
      </c>
      <c r="G728" s="99" t="s">
        <v>436</v>
      </c>
      <c r="H728" s="100" t="s">
        <v>3579</v>
      </c>
      <c r="I728" s="101" t="str">
        <f t="shared" si="36"/>
        <v>杉並区</v>
      </c>
      <c r="J728" s="99" t="s">
        <v>3580</v>
      </c>
      <c r="K728" s="100" t="s">
        <v>3581</v>
      </c>
      <c r="L728" s="99">
        <f t="shared" si="34"/>
        <v>79</v>
      </c>
    </row>
    <row r="729" spans="1:13" ht="21" customHeight="1">
      <c r="A729" s="50">
        <v>727</v>
      </c>
      <c r="B729" s="94">
        <v>630</v>
      </c>
      <c r="C729" s="102">
        <v>65</v>
      </c>
      <c r="D729" s="96" t="s">
        <v>116</v>
      </c>
      <c r="E729" s="97" t="s">
        <v>3582</v>
      </c>
      <c r="F729" s="98">
        <v>20854</v>
      </c>
      <c r="G729" s="99" t="s">
        <v>3219</v>
      </c>
      <c r="H729" s="100" t="s">
        <v>3583</v>
      </c>
      <c r="I729" s="101" t="str">
        <f t="shared" si="36"/>
        <v>練馬区</v>
      </c>
      <c r="J729" s="99" t="s">
        <v>3584</v>
      </c>
      <c r="K729" s="100" t="s">
        <v>3585</v>
      </c>
      <c r="L729" s="99">
        <f t="shared" si="34"/>
        <v>69</v>
      </c>
    </row>
    <row r="730" spans="1:13" ht="21" customHeight="1">
      <c r="A730" s="50">
        <v>728</v>
      </c>
      <c r="B730" s="94">
        <v>631</v>
      </c>
      <c r="C730" s="102">
        <v>65</v>
      </c>
      <c r="D730" s="96" t="s">
        <v>116</v>
      </c>
      <c r="E730" s="97" t="s">
        <v>411</v>
      </c>
      <c r="F730" s="98">
        <v>21838</v>
      </c>
      <c r="G730" s="99" t="s">
        <v>412</v>
      </c>
      <c r="H730" s="100" t="s">
        <v>413</v>
      </c>
      <c r="I730" s="101" t="str">
        <f t="shared" si="36"/>
        <v>杉並区</v>
      </c>
      <c r="J730" s="99" t="s">
        <v>414</v>
      </c>
      <c r="K730" s="100" t="s">
        <v>415</v>
      </c>
      <c r="L730" s="99">
        <f t="shared" si="34"/>
        <v>66</v>
      </c>
    </row>
    <row r="731" spans="1:13" ht="21" customHeight="1">
      <c r="A731" s="50">
        <v>729</v>
      </c>
      <c r="B731" s="94">
        <v>632</v>
      </c>
      <c r="C731" s="102">
        <v>65</v>
      </c>
      <c r="D731" s="96" t="s">
        <v>116</v>
      </c>
      <c r="E731" s="97" t="s">
        <v>435</v>
      </c>
      <c r="F731" s="98">
        <v>24971</v>
      </c>
      <c r="G731" s="99" t="s">
        <v>436</v>
      </c>
      <c r="H731" s="100" t="s">
        <v>437</v>
      </c>
      <c r="I731" s="101" t="str">
        <f t="shared" si="36"/>
        <v>杉並区</v>
      </c>
      <c r="J731" s="99" t="s">
        <v>438</v>
      </c>
      <c r="K731" s="100" t="s">
        <v>439</v>
      </c>
      <c r="L731" s="99">
        <f t="shared" si="34"/>
        <v>57</v>
      </c>
      <c r="M731" s="63"/>
    </row>
    <row r="732" spans="1:13" ht="21" customHeight="1">
      <c r="A732" s="50">
        <v>730</v>
      </c>
      <c r="B732" s="94">
        <v>660</v>
      </c>
      <c r="C732" s="102">
        <v>65</v>
      </c>
      <c r="D732" s="96" t="s">
        <v>116</v>
      </c>
      <c r="E732" s="97" t="s">
        <v>3586</v>
      </c>
      <c r="F732" s="98">
        <v>16124</v>
      </c>
      <c r="G732" s="99" t="s">
        <v>3587</v>
      </c>
      <c r="H732" s="100" t="s">
        <v>3588</v>
      </c>
      <c r="I732" s="101" t="str">
        <f t="shared" si="36"/>
        <v>杉並区</v>
      </c>
      <c r="J732" s="99" t="s">
        <v>3589</v>
      </c>
      <c r="K732" s="100" t="s">
        <v>3590</v>
      </c>
      <c r="L732" s="99">
        <f>DATEDIF(F732,M$2,"y")</f>
        <v>82</v>
      </c>
    </row>
    <row r="733" spans="1:13" ht="21" customHeight="1">
      <c r="A733" s="50">
        <v>731</v>
      </c>
      <c r="B733" s="94">
        <v>633</v>
      </c>
      <c r="C733" s="102">
        <v>66</v>
      </c>
      <c r="D733" s="96" t="s">
        <v>3591</v>
      </c>
      <c r="E733" s="97" t="s">
        <v>3592</v>
      </c>
      <c r="F733" s="98">
        <v>22705</v>
      </c>
      <c r="G733" s="99" t="s">
        <v>3593</v>
      </c>
      <c r="H733" s="100" t="s">
        <v>3594</v>
      </c>
      <c r="I733" s="101" t="str">
        <f>LEFT(H733,5)</f>
        <v>あきる野市</v>
      </c>
      <c r="J733" s="99" t="s">
        <v>3595</v>
      </c>
      <c r="K733" s="100" t="s">
        <v>3596</v>
      </c>
      <c r="L733" s="99">
        <f t="shared" si="34"/>
        <v>64</v>
      </c>
    </row>
    <row r="734" spans="1:13" ht="21" customHeight="1">
      <c r="A734" s="50">
        <v>732</v>
      </c>
      <c r="B734" s="94">
        <v>634</v>
      </c>
      <c r="C734" s="102">
        <v>66</v>
      </c>
      <c r="D734" s="96" t="s">
        <v>3591</v>
      </c>
      <c r="E734" s="97" t="s">
        <v>3597</v>
      </c>
      <c r="F734" s="98">
        <v>23845</v>
      </c>
      <c r="G734" s="99" t="s">
        <v>3598</v>
      </c>
      <c r="H734" s="100" t="s">
        <v>3599</v>
      </c>
      <c r="I734" s="101" t="str">
        <f t="shared" si="36"/>
        <v>羽村市</v>
      </c>
      <c r="J734" s="99" t="s">
        <v>3600</v>
      </c>
      <c r="K734" s="100" t="s">
        <v>3601</v>
      </c>
      <c r="L734" s="99">
        <f t="shared" si="34"/>
        <v>60</v>
      </c>
      <c r="M734" s="57" t="s">
        <v>125</v>
      </c>
    </row>
    <row r="735" spans="1:13" ht="21" customHeight="1">
      <c r="A735" s="50">
        <v>733</v>
      </c>
      <c r="B735" s="94">
        <v>635</v>
      </c>
      <c r="C735" s="102">
        <v>66</v>
      </c>
      <c r="D735" s="96" t="s">
        <v>3591</v>
      </c>
      <c r="E735" s="97" t="s">
        <v>3602</v>
      </c>
      <c r="F735" s="98">
        <v>30749</v>
      </c>
      <c r="G735" s="99" t="s">
        <v>2067</v>
      </c>
      <c r="H735" s="100" t="s">
        <v>3603</v>
      </c>
      <c r="I735" s="101" t="str">
        <f t="shared" si="36"/>
        <v>武蔵村</v>
      </c>
      <c r="J735" s="99" t="s">
        <v>3604</v>
      </c>
      <c r="K735" s="100" t="s">
        <v>3605</v>
      </c>
      <c r="L735" s="99">
        <f t="shared" si="34"/>
        <v>42</v>
      </c>
    </row>
    <row r="736" spans="1:13" ht="21" customHeight="1">
      <c r="A736" s="50">
        <v>734</v>
      </c>
      <c r="B736" s="94">
        <v>636</v>
      </c>
      <c r="C736" s="102">
        <v>66</v>
      </c>
      <c r="D736" s="96" t="s">
        <v>3591</v>
      </c>
      <c r="E736" s="97" t="s">
        <v>3606</v>
      </c>
      <c r="F736" s="98">
        <v>29217</v>
      </c>
      <c r="G736" s="99" t="s">
        <v>3607</v>
      </c>
      <c r="H736" s="100" t="s">
        <v>3608</v>
      </c>
      <c r="I736" s="101" t="str">
        <f t="shared" si="36"/>
        <v>吾妻郡</v>
      </c>
      <c r="J736" s="99" t="s">
        <v>3609</v>
      </c>
      <c r="K736" s="100" t="s">
        <v>3610</v>
      </c>
      <c r="L736" s="99">
        <f t="shared" si="34"/>
        <v>46</v>
      </c>
    </row>
    <row r="737" spans="1:13" ht="21" customHeight="1">
      <c r="A737" s="50">
        <v>735</v>
      </c>
      <c r="B737" s="94">
        <v>637</v>
      </c>
      <c r="C737" s="102">
        <v>66</v>
      </c>
      <c r="D737" s="96" t="s">
        <v>3591</v>
      </c>
      <c r="E737" s="97" t="s">
        <v>3611</v>
      </c>
      <c r="F737" s="98">
        <v>32942</v>
      </c>
      <c r="G737" s="99" t="s">
        <v>3612</v>
      </c>
      <c r="H737" s="100" t="s">
        <v>3613</v>
      </c>
      <c r="I737" s="101" t="str">
        <f t="shared" si="36"/>
        <v>昭島市</v>
      </c>
      <c r="J737" s="99" t="s">
        <v>3614</v>
      </c>
      <c r="K737" s="100" t="s">
        <v>3615</v>
      </c>
      <c r="L737" s="99">
        <f t="shared" ref="L737:L758" si="37">DATEDIF(F737,M$2,"y")</f>
        <v>36</v>
      </c>
    </row>
    <row r="738" spans="1:13" ht="21" customHeight="1">
      <c r="A738" s="50">
        <v>736</v>
      </c>
      <c r="B738" s="94">
        <v>638</v>
      </c>
      <c r="C738" s="102">
        <v>66</v>
      </c>
      <c r="D738" s="96" t="s">
        <v>3591</v>
      </c>
      <c r="E738" s="97" t="s">
        <v>3616</v>
      </c>
      <c r="F738" s="98">
        <v>35031</v>
      </c>
      <c r="G738" s="99" t="s">
        <v>3617</v>
      </c>
      <c r="H738" s="100" t="s">
        <v>3618</v>
      </c>
      <c r="I738" s="101" t="str">
        <f t="shared" si="36"/>
        <v>青梅市</v>
      </c>
      <c r="J738" s="99" t="s">
        <v>3619</v>
      </c>
      <c r="K738" s="100" t="s">
        <v>3620</v>
      </c>
      <c r="L738" s="99">
        <f t="shared" si="37"/>
        <v>30</v>
      </c>
    </row>
    <row r="739" spans="1:13" ht="21" customHeight="1">
      <c r="A739" s="50">
        <v>737</v>
      </c>
      <c r="B739" s="94">
        <v>639</v>
      </c>
      <c r="C739" s="102">
        <v>66</v>
      </c>
      <c r="D739" s="96" t="s">
        <v>3591</v>
      </c>
      <c r="E739" s="97" t="s">
        <v>3621</v>
      </c>
      <c r="F739" s="98">
        <v>27779</v>
      </c>
      <c r="G739" s="99" t="s">
        <v>3622</v>
      </c>
      <c r="H739" s="100" t="s">
        <v>3623</v>
      </c>
      <c r="I739" s="101" t="str">
        <f t="shared" si="36"/>
        <v>武蔵村</v>
      </c>
      <c r="J739" s="99" t="s">
        <v>3624</v>
      </c>
      <c r="K739" s="100" t="s">
        <v>3625</v>
      </c>
      <c r="L739" s="99">
        <f t="shared" si="37"/>
        <v>50</v>
      </c>
    </row>
    <row r="740" spans="1:13" ht="21" customHeight="1">
      <c r="A740" s="50">
        <v>738</v>
      </c>
      <c r="B740" s="94">
        <v>640</v>
      </c>
      <c r="C740" s="102">
        <v>66</v>
      </c>
      <c r="D740" s="96" t="s">
        <v>3591</v>
      </c>
      <c r="E740" s="97" t="s">
        <v>3626</v>
      </c>
      <c r="F740" s="98">
        <v>33544</v>
      </c>
      <c r="G740" s="99" t="s">
        <v>3627</v>
      </c>
      <c r="H740" s="100" t="s">
        <v>3628</v>
      </c>
      <c r="I740" s="101" t="str">
        <f t="shared" si="36"/>
        <v>八王子</v>
      </c>
      <c r="J740" s="99" t="s">
        <v>3629</v>
      </c>
      <c r="K740" s="100" t="s">
        <v>3630</v>
      </c>
      <c r="L740" s="99">
        <f t="shared" si="37"/>
        <v>34</v>
      </c>
    </row>
    <row r="741" spans="1:13" s="53" customFormat="1" ht="21" customHeight="1">
      <c r="A741" s="50">
        <v>739</v>
      </c>
      <c r="B741" s="94">
        <v>573</v>
      </c>
      <c r="C741" s="102">
        <v>66</v>
      </c>
      <c r="D741" s="96" t="s">
        <v>3591</v>
      </c>
      <c r="E741" s="97" t="s">
        <v>3631</v>
      </c>
      <c r="F741" s="98">
        <v>32542</v>
      </c>
      <c r="G741" s="99" t="s">
        <v>3632</v>
      </c>
      <c r="H741" s="97" t="s">
        <v>3633</v>
      </c>
      <c r="I741" s="101" t="str">
        <f t="shared" si="36"/>
        <v>東大和</v>
      </c>
      <c r="J741" s="99" t="s">
        <v>3634</v>
      </c>
      <c r="K741" s="100" t="s">
        <v>3635</v>
      </c>
      <c r="L741" s="99">
        <f>DATEDIF(F741,M$2,"y")</f>
        <v>37</v>
      </c>
      <c r="M741" s="65"/>
    </row>
    <row r="742" spans="1:13" ht="21" customHeight="1">
      <c r="A742" s="50">
        <v>740</v>
      </c>
      <c r="B742" s="94">
        <v>641</v>
      </c>
      <c r="C742" s="102">
        <v>67</v>
      </c>
      <c r="D742" s="96" t="s">
        <v>120</v>
      </c>
      <c r="E742" s="97" t="s">
        <v>3636</v>
      </c>
      <c r="F742" s="98">
        <v>15541</v>
      </c>
      <c r="G742" s="99" t="s">
        <v>3637</v>
      </c>
      <c r="H742" s="100" t="s">
        <v>3638</v>
      </c>
      <c r="I742" s="101" t="str">
        <f t="shared" si="36"/>
        <v>八王子</v>
      </c>
      <c r="J742" s="99" t="s">
        <v>3639</v>
      </c>
      <c r="K742" s="100" t="s">
        <v>3640</v>
      </c>
      <c r="L742" s="99">
        <f t="shared" si="37"/>
        <v>83</v>
      </c>
    </row>
    <row r="743" spans="1:13" ht="21" customHeight="1">
      <c r="A743" s="50">
        <v>741</v>
      </c>
      <c r="B743" s="94">
        <v>642</v>
      </c>
      <c r="C743" s="102">
        <v>67</v>
      </c>
      <c r="D743" s="96" t="s">
        <v>120</v>
      </c>
      <c r="E743" s="97" t="s">
        <v>3641</v>
      </c>
      <c r="F743" s="98">
        <v>14532</v>
      </c>
      <c r="G743" s="99" t="s">
        <v>2464</v>
      </c>
      <c r="H743" s="100" t="s">
        <v>3642</v>
      </c>
      <c r="I743" s="101" t="str">
        <f t="shared" si="36"/>
        <v>練馬区</v>
      </c>
      <c r="J743" s="99" t="s">
        <v>3643</v>
      </c>
      <c r="K743" s="100" t="s">
        <v>3644</v>
      </c>
      <c r="L743" s="99">
        <f t="shared" si="37"/>
        <v>86</v>
      </c>
    </row>
    <row r="744" spans="1:13" ht="21" customHeight="1">
      <c r="A744" s="50">
        <v>742</v>
      </c>
      <c r="B744" s="94">
        <v>643</v>
      </c>
      <c r="C744" s="102">
        <v>67</v>
      </c>
      <c r="D744" s="96" t="s">
        <v>120</v>
      </c>
      <c r="E744" s="97" t="s">
        <v>3645</v>
      </c>
      <c r="F744" s="98">
        <v>18565</v>
      </c>
      <c r="G744" s="99" t="s">
        <v>3646</v>
      </c>
      <c r="H744" s="100" t="s">
        <v>3647</v>
      </c>
      <c r="I744" s="101" t="str">
        <f t="shared" si="36"/>
        <v>台東区</v>
      </c>
      <c r="J744" s="99" t="s">
        <v>3648</v>
      </c>
      <c r="K744" s="100" t="s">
        <v>3649</v>
      </c>
      <c r="L744" s="99">
        <f t="shared" si="37"/>
        <v>75</v>
      </c>
      <c r="M744" s="57" t="s">
        <v>125</v>
      </c>
    </row>
    <row r="745" spans="1:13" ht="21" customHeight="1">
      <c r="A745" s="50">
        <v>743</v>
      </c>
      <c r="B745" s="94">
        <v>644</v>
      </c>
      <c r="C745" s="102">
        <v>67</v>
      </c>
      <c r="D745" s="96" t="s">
        <v>120</v>
      </c>
      <c r="E745" s="97" t="s">
        <v>3650</v>
      </c>
      <c r="F745" s="98">
        <v>19560</v>
      </c>
      <c r="G745" s="99" t="s">
        <v>3651</v>
      </c>
      <c r="H745" s="100" t="s">
        <v>3652</v>
      </c>
      <c r="I745" s="101" t="str">
        <f t="shared" si="36"/>
        <v>豊島区</v>
      </c>
      <c r="J745" s="99" t="s">
        <v>3653</v>
      </c>
      <c r="K745" s="100" t="s">
        <v>3654</v>
      </c>
      <c r="L745" s="99">
        <f t="shared" si="37"/>
        <v>72</v>
      </c>
    </row>
    <row r="746" spans="1:13" ht="21" customHeight="1">
      <c r="A746" s="50">
        <v>744</v>
      </c>
      <c r="B746" s="94">
        <v>645</v>
      </c>
      <c r="C746" s="102">
        <v>67</v>
      </c>
      <c r="D746" s="96" t="s">
        <v>120</v>
      </c>
      <c r="E746" s="97" t="s">
        <v>3655</v>
      </c>
      <c r="F746" s="98">
        <v>13636</v>
      </c>
      <c r="G746" s="99" t="s">
        <v>3656</v>
      </c>
      <c r="H746" s="100" t="s">
        <v>3657</v>
      </c>
      <c r="I746" s="101" t="str">
        <f t="shared" si="36"/>
        <v>練馬区</v>
      </c>
      <c r="J746" s="99" t="s">
        <v>3658</v>
      </c>
      <c r="K746" s="100" t="s">
        <v>3659</v>
      </c>
      <c r="L746" s="99">
        <f t="shared" si="37"/>
        <v>88</v>
      </c>
    </row>
    <row r="747" spans="1:13" ht="21" customHeight="1">
      <c r="A747" s="50">
        <v>745</v>
      </c>
      <c r="B747" s="94">
        <v>646</v>
      </c>
      <c r="C747" s="102">
        <v>67</v>
      </c>
      <c r="D747" s="96" t="s">
        <v>120</v>
      </c>
      <c r="E747" s="97" t="s">
        <v>3660</v>
      </c>
      <c r="F747" s="98">
        <v>16014</v>
      </c>
      <c r="G747" s="99" t="s">
        <v>2093</v>
      </c>
      <c r="H747" s="100" t="s">
        <v>3661</v>
      </c>
      <c r="I747" s="101" t="str">
        <f t="shared" si="36"/>
        <v>豊島区</v>
      </c>
      <c r="J747" s="99" t="s">
        <v>3662</v>
      </c>
      <c r="K747" s="100" t="s">
        <v>3663</v>
      </c>
      <c r="L747" s="99">
        <f t="shared" si="37"/>
        <v>82</v>
      </c>
    </row>
    <row r="748" spans="1:13" ht="21" customHeight="1">
      <c r="A748" s="50">
        <v>746</v>
      </c>
      <c r="B748" s="94">
        <v>647</v>
      </c>
      <c r="C748" s="102">
        <v>67</v>
      </c>
      <c r="D748" s="96" t="s">
        <v>120</v>
      </c>
      <c r="E748" s="97" t="s">
        <v>3664</v>
      </c>
      <c r="F748" s="98">
        <v>17625</v>
      </c>
      <c r="G748" s="99" t="s">
        <v>3665</v>
      </c>
      <c r="H748" s="100" t="s">
        <v>3666</v>
      </c>
      <c r="I748" s="101" t="str">
        <f t="shared" si="36"/>
        <v>豊島区</v>
      </c>
      <c r="J748" s="99" t="s">
        <v>3667</v>
      </c>
      <c r="K748" s="100" t="s">
        <v>3668</v>
      </c>
      <c r="L748" s="99">
        <f t="shared" si="37"/>
        <v>77</v>
      </c>
    </row>
    <row r="749" spans="1:13" ht="21" customHeight="1">
      <c r="A749" s="50">
        <v>747</v>
      </c>
      <c r="B749" s="94">
        <v>648</v>
      </c>
      <c r="C749" s="102">
        <v>67</v>
      </c>
      <c r="D749" s="96" t="s">
        <v>120</v>
      </c>
      <c r="E749" s="97" t="s">
        <v>3669</v>
      </c>
      <c r="F749" s="98">
        <v>17723</v>
      </c>
      <c r="G749" s="99" t="s">
        <v>979</v>
      </c>
      <c r="H749" s="100" t="s">
        <v>3670</v>
      </c>
      <c r="I749" s="101" t="str">
        <f t="shared" si="36"/>
        <v>板橋区</v>
      </c>
      <c r="J749" s="99" t="s">
        <v>3671</v>
      </c>
      <c r="K749" s="100" t="s">
        <v>3672</v>
      </c>
      <c r="L749" s="99">
        <f t="shared" si="37"/>
        <v>77</v>
      </c>
    </row>
    <row r="750" spans="1:13" ht="21" customHeight="1">
      <c r="A750" s="50">
        <v>748</v>
      </c>
      <c r="B750" s="94">
        <v>649</v>
      </c>
      <c r="C750" s="102">
        <v>67</v>
      </c>
      <c r="D750" s="96" t="s">
        <v>120</v>
      </c>
      <c r="E750" s="97" t="s">
        <v>3673</v>
      </c>
      <c r="F750" s="98">
        <v>15539</v>
      </c>
      <c r="G750" s="99" t="s">
        <v>3674</v>
      </c>
      <c r="H750" s="100" t="s">
        <v>3675</v>
      </c>
      <c r="I750" s="101" t="str">
        <f t="shared" si="36"/>
        <v>新宿区</v>
      </c>
      <c r="J750" s="99" t="s">
        <v>3676</v>
      </c>
      <c r="K750" s="100" t="s">
        <v>3677</v>
      </c>
      <c r="L750" s="99">
        <f t="shared" si="37"/>
        <v>83</v>
      </c>
    </row>
    <row r="751" spans="1:13" ht="21" customHeight="1">
      <c r="A751" s="50">
        <v>749</v>
      </c>
      <c r="B751" s="94">
        <v>650</v>
      </c>
      <c r="C751" s="102">
        <v>67</v>
      </c>
      <c r="D751" s="96" t="s">
        <v>120</v>
      </c>
      <c r="E751" s="97" t="s">
        <v>3678</v>
      </c>
      <c r="F751" s="98">
        <v>15261</v>
      </c>
      <c r="G751" s="99" t="s">
        <v>3545</v>
      </c>
      <c r="H751" s="100" t="s">
        <v>3679</v>
      </c>
      <c r="I751" s="101" t="str">
        <f t="shared" si="36"/>
        <v>中野区</v>
      </c>
      <c r="J751" s="99" t="s">
        <v>3680</v>
      </c>
      <c r="K751" s="100" t="s">
        <v>3681</v>
      </c>
      <c r="L751" s="99">
        <f t="shared" si="37"/>
        <v>84</v>
      </c>
    </row>
    <row r="752" spans="1:13" ht="24" customHeight="1">
      <c r="A752" s="50">
        <v>750</v>
      </c>
      <c r="B752" s="94">
        <v>723</v>
      </c>
      <c r="C752" s="95" t="s">
        <v>3682</v>
      </c>
      <c r="D752" s="96" t="s">
        <v>120</v>
      </c>
      <c r="E752" s="97" t="s">
        <v>3683</v>
      </c>
      <c r="F752" s="98">
        <v>19941</v>
      </c>
      <c r="G752" s="99" t="s">
        <v>3684</v>
      </c>
      <c r="H752" s="100" t="s">
        <v>3685</v>
      </c>
      <c r="I752" s="101" t="str">
        <f t="shared" si="36"/>
        <v>葛飾区</v>
      </c>
      <c r="J752" s="99" t="s">
        <v>3686</v>
      </c>
      <c r="K752" s="97" t="s">
        <v>3687</v>
      </c>
      <c r="L752" s="99">
        <f>DATEDIF(F752,M$2,"y")</f>
        <v>71</v>
      </c>
    </row>
    <row r="753" spans="1:13" ht="24" customHeight="1">
      <c r="A753" s="50">
        <v>751</v>
      </c>
      <c r="B753" s="94">
        <v>765</v>
      </c>
      <c r="C753" s="95" t="s">
        <v>3688</v>
      </c>
      <c r="D753" s="96" t="s">
        <v>120</v>
      </c>
      <c r="E753" s="97" t="s">
        <v>3689</v>
      </c>
      <c r="F753" s="98">
        <v>15501</v>
      </c>
      <c r="G753" s="99" t="s">
        <v>3690</v>
      </c>
      <c r="H753" s="100" t="s">
        <v>3691</v>
      </c>
      <c r="I753" s="101" t="str">
        <f t="shared" si="36"/>
        <v>新宿区</v>
      </c>
      <c r="J753" s="99" t="s">
        <v>3692</v>
      </c>
      <c r="K753" s="97" t="s">
        <v>3693</v>
      </c>
      <c r="L753" s="99">
        <f>DATEDIF(F753,M$2,"y")</f>
        <v>83</v>
      </c>
    </row>
    <row r="754" spans="1:13" ht="21" customHeight="1">
      <c r="A754" s="50">
        <v>752</v>
      </c>
      <c r="B754" s="94">
        <v>651</v>
      </c>
      <c r="C754" s="102">
        <v>68</v>
      </c>
      <c r="D754" s="96" t="s">
        <v>3694</v>
      </c>
      <c r="E754" s="97" t="s">
        <v>3695</v>
      </c>
      <c r="F754" s="98">
        <v>22293</v>
      </c>
      <c r="G754" s="99" t="s">
        <v>1146</v>
      </c>
      <c r="H754" s="100" t="s">
        <v>3696</v>
      </c>
      <c r="I754" s="101" t="str">
        <f t="shared" si="36"/>
        <v>小金井</v>
      </c>
      <c r="J754" s="99" t="s">
        <v>3697</v>
      </c>
      <c r="K754" s="100" t="s">
        <v>3698</v>
      </c>
      <c r="L754" s="99">
        <f t="shared" si="37"/>
        <v>65</v>
      </c>
      <c r="M754" s="71" t="s">
        <v>125</v>
      </c>
    </row>
    <row r="755" spans="1:13" ht="21" customHeight="1">
      <c r="A755" s="50">
        <v>753</v>
      </c>
      <c r="B755" s="94">
        <v>753</v>
      </c>
      <c r="C755" s="102">
        <v>69</v>
      </c>
      <c r="D755" s="96" t="s">
        <v>3699</v>
      </c>
      <c r="E755" s="97" t="s">
        <v>3700</v>
      </c>
      <c r="F755" s="98">
        <v>25773</v>
      </c>
      <c r="G755" s="99" t="s">
        <v>3701</v>
      </c>
      <c r="H755" s="100" t="s">
        <v>3702</v>
      </c>
      <c r="I755" s="101" t="str">
        <f t="shared" si="36"/>
        <v>足立区</v>
      </c>
      <c r="J755" s="99" t="s">
        <v>3703</v>
      </c>
      <c r="K755" s="100" t="s">
        <v>3704</v>
      </c>
      <c r="L755" s="99">
        <f t="shared" si="37"/>
        <v>55</v>
      </c>
      <c r="M755" s="71" t="s">
        <v>125</v>
      </c>
    </row>
    <row r="756" spans="1:13" ht="21" customHeight="1">
      <c r="A756" s="50">
        <v>754</v>
      </c>
      <c r="B756" s="94">
        <v>754</v>
      </c>
      <c r="C756" s="102">
        <v>69</v>
      </c>
      <c r="D756" s="96" t="s">
        <v>3699</v>
      </c>
      <c r="E756" s="97" t="s">
        <v>3705</v>
      </c>
      <c r="F756" s="98">
        <v>26213</v>
      </c>
      <c r="G756" s="99" t="s">
        <v>3706</v>
      </c>
      <c r="H756" s="100" t="s">
        <v>3707</v>
      </c>
      <c r="I756" s="101" t="str">
        <f t="shared" si="36"/>
        <v>足立区</v>
      </c>
      <c r="J756" s="99" t="s">
        <v>3708</v>
      </c>
      <c r="K756" s="100" t="s">
        <v>3709</v>
      </c>
      <c r="L756" s="99">
        <f t="shared" si="37"/>
        <v>54</v>
      </c>
    </row>
    <row r="757" spans="1:13" ht="21" customHeight="1">
      <c r="A757" s="50">
        <v>755</v>
      </c>
      <c r="B757" s="94">
        <v>755</v>
      </c>
      <c r="C757" s="102">
        <v>70</v>
      </c>
      <c r="D757" s="96" t="s">
        <v>3710</v>
      </c>
      <c r="E757" s="97" t="s">
        <v>3711</v>
      </c>
      <c r="F757" s="98">
        <v>34790</v>
      </c>
      <c r="G757" s="99" t="s">
        <v>3712</v>
      </c>
      <c r="H757" s="100" t="s">
        <v>3713</v>
      </c>
      <c r="I757" s="101" t="str">
        <f t="shared" si="36"/>
        <v>板橋区</v>
      </c>
      <c r="J757" s="99" t="s">
        <v>3714</v>
      </c>
      <c r="K757" s="100" t="s">
        <v>3715</v>
      </c>
      <c r="L757" s="99">
        <f t="shared" si="37"/>
        <v>31</v>
      </c>
      <c r="M757" s="71" t="s">
        <v>125</v>
      </c>
    </row>
    <row r="758" spans="1:13" ht="21" customHeight="1">
      <c r="A758" s="50">
        <v>756</v>
      </c>
      <c r="B758" s="94">
        <v>756</v>
      </c>
      <c r="C758" s="102">
        <v>70</v>
      </c>
      <c r="D758" s="96" t="s">
        <v>3710</v>
      </c>
      <c r="E758" s="97" t="s">
        <v>3716</v>
      </c>
      <c r="F758" s="98">
        <v>33728</v>
      </c>
      <c r="G758" s="99" t="s">
        <v>3717</v>
      </c>
      <c r="H758" s="100" t="s">
        <v>3718</v>
      </c>
      <c r="I758" s="101" t="str">
        <f t="shared" si="36"/>
        <v>板橋区</v>
      </c>
      <c r="J758" s="99" t="s">
        <v>3719</v>
      </c>
      <c r="K758" s="100" t="s">
        <v>3720</v>
      </c>
      <c r="L758" s="99">
        <f t="shared" si="37"/>
        <v>33</v>
      </c>
      <c r="M758" s="92"/>
    </row>
    <row r="759" spans="1:13" ht="24" customHeight="1">
      <c r="A759" s="50">
        <v>757</v>
      </c>
      <c r="B759" s="94">
        <v>403</v>
      </c>
      <c r="C759" s="102"/>
      <c r="D759" s="96" t="s">
        <v>3721</v>
      </c>
      <c r="E759" s="97" t="s">
        <v>3722</v>
      </c>
      <c r="F759" s="98">
        <v>23706</v>
      </c>
      <c r="G759" s="99" t="s">
        <v>2231</v>
      </c>
      <c r="H759" s="100" t="s">
        <v>3723</v>
      </c>
      <c r="I759" s="101" t="str">
        <f t="shared" si="36"/>
        <v>板橋区</v>
      </c>
      <c r="J759" s="99" t="s">
        <v>3724</v>
      </c>
      <c r="K759" s="97" t="s">
        <v>3725</v>
      </c>
      <c r="L759" s="99">
        <f>DATEDIF(F759,M$2,"y")</f>
        <v>61</v>
      </c>
    </row>
    <row r="760" spans="1:13" ht="21" customHeight="1">
      <c r="A760" s="50">
        <v>758</v>
      </c>
      <c r="B760" s="94">
        <v>673</v>
      </c>
      <c r="C760" s="102"/>
      <c r="D760" s="96" t="s">
        <v>3721</v>
      </c>
      <c r="E760" s="97" t="s">
        <v>3726</v>
      </c>
      <c r="F760" s="98">
        <v>27765</v>
      </c>
      <c r="G760" s="99" t="s">
        <v>3727</v>
      </c>
      <c r="H760" s="100" t="s">
        <v>3728</v>
      </c>
      <c r="I760" s="101" t="str">
        <f t="shared" si="36"/>
        <v>町田市</v>
      </c>
      <c r="J760" s="99" t="s">
        <v>3729</v>
      </c>
      <c r="K760" s="97" t="s">
        <v>3730</v>
      </c>
      <c r="L760" s="99">
        <f>DATEDIF(F760,M$2,"y")</f>
        <v>50</v>
      </c>
    </row>
    <row r="761" spans="1:13" ht="21" customHeight="1">
      <c r="A761" s="50">
        <v>759</v>
      </c>
      <c r="B761" s="94">
        <v>687</v>
      </c>
      <c r="C761" s="102"/>
      <c r="D761" s="96" t="s">
        <v>3721</v>
      </c>
      <c r="E761" s="97" t="s">
        <v>3731</v>
      </c>
      <c r="F761" s="98">
        <v>32363</v>
      </c>
      <c r="G761" s="99"/>
      <c r="H761" s="100" t="s">
        <v>3732</v>
      </c>
      <c r="I761" s="101" t="str">
        <f t="shared" si="36"/>
        <v>さいた</v>
      </c>
      <c r="J761" s="99" t="s">
        <v>3733</v>
      </c>
      <c r="K761" s="100" t="s">
        <v>3734</v>
      </c>
      <c r="L761" s="99">
        <f>DATEDIF(F761,M$2,"y")</f>
        <v>37</v>
      </c>
    </row>
    <row r="762" spans="1:13" ht="24" customHeight="1">
      <c r="A762" s="50">
        <v>760</v>
      </c>
      <c r="B762" s="94">
        <v>729</v>
      </c>
      <c r="C762" s="102"/>
      <c r="D762" s="96" t="s">
        <v>3721</v>
      </c>
      <c r="E762" s="97" t="s">
        <v>3735</v>
      </c>
      <c r="F762" s="98">
        <v>24754</v>
      </c>
      <c r="G762" s="99" t="s">
        <v>2200</v>
      </c>
      <c r="H762" s="100" t="s">
        <v>3736</v>
      </c>
      <c r="I762" s="101" t="str">
        <f t="shared" si="36"/>
        <v>練馬区</v>
      </c>
      <c r="J762" s="99" t="s">
        <v>3737</v>
      </c>
      <c r="K762" s="97" t="s">
        <v>3738</v>
      </c>
      <c r="L762" s="99">
        <f>DATEDIF(F762,M$2,"y")</f>
        <v>58</v>
      </c>
    </row>
    <row r="763" spans="1:13" ht="27" customHeight="1">
      <c r="A763" s="50">
        <v>761</v>
      </c>
      <c r="B763" s="94">
        <v>767</v>
      </c>
      <c r="C763" s="102"/>
      <c r="D763" s="96" t="s">
        <v>3721</v>
      </c>
      <c r="E763" s="97" t="s">
        <v>3739</v>
      </c>
      <c r="F763" s="98">
        <v>30211</v>
      </c>
      <c r="G763" s="99" t="s">
        <v>3740</v>
      </c>
      <c r="H763" s="100" t="s">
        <v>3741</v>
      </c>
      <c r="I763" s="101" t="str">
        <f t="shared" si="36"/>
        <v>渋谷区</v>
      </c>
      <c r="J763" s="99" t="s">
        <v>3742</v>
      </c>
      <c r="K763" s="97" t="s">
        <v>3743</v>
      </c>
      <c r="L763" s="99">
        <f>DATEDIF(F763,M$2,"y")</f>
        <v>43</v>
      </c>
    </row>
    <row r="764" spans="1:13" ht="27" customHeight="1">
      <c r="B764" s="75"/>
      <c r="C764" s="76"/>
      <c r="D764" s="93"/>
      <c r="E764" s="77"/>
      <c r="F764" s="78"/>
      <c r="G764" s="79"/>
      <c r="H764" s="80"/>
      <c r="I764" s="85"/>
      <c r="J764" s="79"/>
      <c r="K764" s="77"/>
      <c r="L764" s="79"/>
    </row>
    <row r="765" spans="1:13" ht="27" customHeight="1">
      <c r="B765" s="59"/>
      <c r="C765" s="64"/>
      <c r="D765" s="70"/>
      <c r="E765" s="60"/>
      <c r="F765" s="61"/>
      <c r="G765" s="49"/>
      <c r="H765" s="62"/>
      <c r="I765" s="86"/>
      <c r="J765" s="49"/>
      <c r="K765" s="60"/>
      <c r="L765" s="49"/>
    </row>
    <row r="766" spans="1:13" ht="27" customHeight="1">
      <c r="B766" s="59"/>
      <c r="C766" s="64"/>
      <c r="D766" s="70"/>
      <c r="E766" s="60"/>
      <c r="F766" s="61"/>
      <c r="G766" s="49"/>
      <c r="H766" s="62"/>
      <c r="I766" s="86"/>
      <c r="J766" s="49"/>
      <c r="K766" s="60"/>
      <c r="L766" s="49"/>
    </row>
    <row r="771" spans="2:13" ht="24" customHeight="1">
      <c r="C771" s="82"/>
      <c r="H771" s="55"/>
      <c r="J771" s="53"/>
      <c r="K771" s="55"/>
      <c r="L771" s="74"/>
      <c r="M771" s="66"/>
    </row>
    <row r="772" spans="2:13" ht="24" customHeight="1">
      <c r="C772" s="83" t="s">
        <v>3744</v>
      </c>
    </row>
    <row r="773" spans="2:13" ht="24" customHeight="1"/>
    <row r="774" spans="2:13" ht="24" customHeight="1"/>
    <row r="775" spans="2:13" ht="18" customHeight="1">
      <c r="B775" s="164"/>
      <c r="C775" s="164"/>
      <c r="D775" s="164"/>
    </row>
    <row r="776" spans="2:13" ht="24" customHeight="1"/>
    <row r="777" spans="2:13" ht="24" customHeight="1"/>
    <row r="778" spans="2:13" ht="24" customHeight="1"/>
    <row r="779" spans="2:13" ht="14.45" customHeight="1"/>
  </sheetData>
  <mergeCells count="1">
    <mergeCell ref="B775:D775"/>
  </mergeCells>
  <phoneticPr fontId="3"/>
  <hyperlinks>
    <hyperlink ref="B1" location="会員元データー!B722" display="最後" xr:uid="{69AB8942-0D6F-45A7-889A-CCE838488E3C}"/>
    <hyperlink ref="C772" location="会員元データー!E3" display="トップに戻る" xr:uid="{21E6AE08-C267-4238-AA31-622A1E901D46}"/>
  </hyperlinks>
  <pageMargins left="0.25" right="0.2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AE52-5654-4292-8385-8CE0507BD565}">
  <sheetPr>
    <tabColor rgb="FFFF99CC"/>
    <pageSetUpPr fitToPage="1"/>
  </sheetPr>
  <dimension ref="A1:I77"/>
  <sheetViews>
    <sheetView zoomScaleNormal="100" workbookViewId="0">
      <pane xSplit="2" ySplit="1" topLeftCell="C60" activePane="bottomRight" state="frozenSplit"/>
      <selection activeCell="C34" sqref="C34"/>
      <selection pane="topRight" activeCell="C34" sqref="C34"/>
      <selection pane="bottomLeft" activeCell="C34" sqref="C34"/>
      <selection pane="bottomRight" activeCell="A2" sqref="A2:C71"/>
    </sheetView>
  </sheetViews>
  <sheetFormatPr defaultRowHeight="13.5"/>
  <cols>
    <col min="1" max="1" width="3.375" style="35" customWidth="1"/>
    <col min="2" max="2" width="22.625" style="36" customWidth="1"/>
    <col min="3" max="3" width="27.125" style="36" customWidth="1"/>
    <col min="4" max="7" width="8.625" style="36"/>
    <col min="8" max="8" width="8.25" style="36" customWidth="1"/>
    <col min="9" max="251" width="8.625" style="36"/>
    <col min="252" max="252" width="3.375" style="36" customWidth="1"/>
    <col min="253" max="253" width="18.625" style="36" customWidth="1"/>
    <col min="254" max="254" width="10.75" style="36" customWidth="1"/>
    <col min="255" max="255" width="8.625" style="36"/>
    <col min="256" max="256" width="28.125" style="36" customWidth="1"/>
    <col min="257" max="257" width="12" style="36" customWidth="1"/>
    <col min="258" max="507" width="8.625" style="36"/>
    <col min="508" max="508" width="3.375" style="36" customWidth="1"/>
    <col min="509" max="509" width="18.625" style="36" customWidth="1"/>
    <col min="510" max="510" width="10.75" style="36" customWidth="1"/>
    <col min="511" max="511" width="8.625" style="36"/>
    <col min="512" max="512" width="28.125" style="36" customWidth="1"/>
    <col min="513" max="513" width="12" style="36" customWidth="1"/>
    <col min="514" max="763" width="8.625" style="36"/>
    <col min="764" max="764" width="3.375" style="36" customWidth="1"/>
    <col min="765" max="765" width="18.625" style="36" customWidth="1"/>
    <col min="766" max="766" width="10.75" style="36" customWidth="1"/>
    <col min="767" max="767" width="8.625" style="36"/>
    <col min="768" max="768" width="28.125" style="36" customWidth="1"/>
    <col min="769" max="769" width="12" style="36" customWidth="1"/>
    <col min="770" max="1019" width="8.625" style="36"/>
    <col min="1020" max="1020" width="3.375" style="36" customWidth="1"/>
    <col min="1021" max="1021" width="18.625" style="36" customWidth="1"/>
    <col min="1022" max="1022" width="10.75" style="36" customWidth="1"/>
    <col min="1023" max="1023" width="8.625" style="36"/>
    <col min="1024" max="1024" width="28.125" style="36" customWidth="1"/>
    <col min="1025" max="1025" width="12" style="36" customWidth="1"/>
    <col min="1026" max="1275" width="8.625" style="36"/>
    <col min="1276" max="1276" width="3.375" style="36" customWidth="1"/>
    <col min="1277" max="1277" width="18.625" style="36" customWidth="1"/>
    <col min="1278" max="1278" width="10.75" style="36" customWidth="1"/>
    <col min="1279" max="1279" width="8.625" style="36"/>
    <col min="1280" max="1280" width="28.125" style="36" customWidth="1"/>
    <col min="1281" max="1281" width="12" style="36" customWidth="1"/>
    <col min="1282" max="1531" width="8.625" style="36"/>
    <col min="1532" max="1532" width="3.375" style="36" customWidth="1"/>
    <col min="1533" max="1533" width="18.625" style="36" customWidth="1"/>
    <col min="1534" max="1534" width="10.75" style="36" customWidth="1"/>
    <col min="1535" max="1535" width="8.625" style="36"/>
    <col min="1536" max="1536" width="28.125" style="36" customWidth="1"/>
    <col min="1537" max="1537" width="12" style="36" customWidth="1"/>
    <col min="1538" max="1787" width="8.625" style="36"/>
    <col min="1788" max="1788" width="3.375" style="36" customWidth="1"/>
    <col min="1789" max="1789" width="18.625" style="36" customWidth="1"/>
    <col min="1790" max="1790" width="10.75" style="36" customWidth="1"/>
    <col min="1791" max="1791" width="8.625" style="36"/>
    <col min="1792" max="1792" width="28.125" style="36" customWidth="1"/>
    <col min="1793" max="1793" width="12" style="36" customWidth="1"/>
    <col min="1794" max="2043" width="8.625" style="36"/>
    <col min="2044" max="2044" width="3.375" style="36" customWidth="1"/>
    <col min="2045" max="2045" width="18.625" style="36" customWidth="1"/>
    <col min="2046" max="2046" width="10.75" style="36" customWidth="1"/>
    <col min="2047" max="2047" width="8.625" style="36"/>
    <col min="2048" max="2048" width="28.125" style="36" customWidth="1"/>
    <col min="2049" max="2049" width="12" style="36" customWidth="1"/>
    <col min="2050" max="2299" width="8.625" style="36"/>
    <col min="2300" max="2300" width="3.375" style="36" customWidth="1"/>
    <col min="2301" max="2301" width="18.625" style="36" customWidth="1"/>
    <col min="2302" max="2302" width="10.75" style="36" customWidth="1"/>
    <col min="2303" max="2303" width="8.625" style="36"/>
    <col min="2304" max="2304" width="28.125" style="36" customWidth="1"/>
    <col min="2305" max="2305" width="12" style="36" customWidth="1"/>
    <col min="2306" max="2555" width="8.625" style="36"/>
    <col min="2556" max="2556" width="3.375" style="36" customWidth="1"/>
    <col min="2557" max="2557" width="18.625" style="36" customWidth="1"/>
    <col min="2558" max="2558" width="10.75" style="36" customWidth="1"/>
    <col min="2559" max="2559" width="8.625" style="36"/>
    <col min="2560" max="2560" width="28.125" style="36" customWidth="1"/>
    <col min="2561" max="2561" width="12" style="36" customWidth="1"/>
    <col min="2562" max="2811" width="8.625" style="36"/>
    <col min="2812" max="2812" width="3.375" style="36" customWidth="1"/>
    <col min="2813" max="2813" width="18.625" style="36" customWidth="1"/>
    <col min="2814" max="2814" width="10.75" style="36" customWidth="1"/>
    <col min="2815" max="2815" width="8.625" style="36"/>
    <col min="2816" max="2816" width="28.125" style="36" customWidth="1"/>
    <col min="2817" max="2817" width="12" style="36" customWidth="1"/>
    <col min="2818" max="3067" width="8.625" style="36"/>
    <col min="3068" max="3068" width="3.375" style="36" customWidth="1"/>
    <col min="3069" max="3069" width="18.625" style="36" customWidth="1"/>
    <col min="3070" max="3070" width="10.75" style="36" customWidth="1"/>
    <col min="3071" max="3071" width="8.625" style="36"/>
    <col min="3072" max="3072" width="28.125" style="36" customWidth="1"/>
    <col min="3073" max="3073" width="12" style="36" customWidth="1"/>
    <col min="3074" max="3323" width="8.625" style="36"/>
    <col min="3324" max="3324" width="3.375" style="36" customWidth="1"/>
    <col min="3325" max="3325" width="18.625" style="36" customWidth="1"/>
    <col min="3326" max="3326" width="10.75" style="36" customWidth="1"/>
    <col min="3327" max="3327" width="8.625" style="36"/>
    <col min="3328" max="3328" width="28.125" style="36" customWidth="1"/>
    <col min="3329" max="3329" width="12" style="36" customWidth="1"/>
    <col min="3330" max="3579" width="8.625" style="36"/>
    <col min="3580" max="3580" width="3.375" style="36" customWidth="1"/>
    <col min="3581" max="3581" width="18.625" style="36" customWidth="1"/>
    <col min="3582" max="3582" width="10.75" style="36" customWidth="1"/>
    <col min="3583" max="3583" width="8.625" style="36"/>
    <col min="3584" max="3584" width="28.125" style="36" customWidth="1"/>
    <col min="3585" max="3585" width="12" style="36" customWidth="1"/>
    <col min="3586" max="3835" width="8.625" style="36"/>
    <col min="3836" max="3836" width="3.375" style="36" customWidth="1"/>
    <col min="3837" max="3837" width="18.625" style="36" customWidth="1"/>
    <col min="3838" max="3838" width="10.75" style="36" customWidth="1"/>
    <col min="3839" max="3839" width="8.625" style="36"/>
    <col min="3840" max="3840" width="28.125" style="36" customWidth="1"/>
    <col min="3841" max="3841" width="12" style="36" customWidth="1"/>
    <col min="3842" max="4091" width="8.625" style="36"/>
    <col min="4092" max="4092" width="3.375" style="36" customWidth="1"/>
    <col min="4093" max="4093" width="18.625" style="36" customWidth="1"/>
    <col min="4094" max="4094" width="10.75" style="36" customWidth="1"/>
    <col min="4095" max="4095" width="8.625" style="36"/>
    <col min="4096" max="4096" width="28.125" style="36" customWidth="1"/>
    <col min="4097" max="4097" width="12" style="36" customWidth="1"/>
    <col min="4098" max="4347" width="8.625" style="36"/>
    <col min="4348" max="4348" width="3.375" style="36" customWidth="1"/>
    <col min="4349" max="4349" width="18.625" style="36" customWidth="1"/>
    <col min="4350" max="4350" width="10.75" style="36" customWidth="1"/>
    <col min="4351" max="4351" width="8.625" style="36"/>
    <col min="4352" max="4352" width="28.125" style="36" customWidth="1"/>
    <col min="4353" max="4353" width="12" style="36" customWidth="1"/>
    <col min="4354" max="4603" width="8.625" style="36"/>
    <col min="4604" max="4604" width="3.375" style="36" customWidth="1"/>
    <col min="4605" max="4605" width="18.625" style="36" customWidth="1"/>
    <col min="4606" max="4606" width="10.75" style="36" customWidth="1"/>
    <col min="4607" max="4607" width="8.625" style="36"/>
    <col min="4608" max="4608" width="28.125" style="36" customWidth="1"/>
    <col min="4609" max="4609" width="12" style="36" customWidth="1"/>
    <col min="4610" max="4859" width="8.625" style="36"/>
    <col min="4860" max="4860" width="3.375" style="36" customWidth="1"/>
    <col min="4861" max="4861" width="18.625" style="36" customWidth="1"/>
    <col min="4862" max="4862" width="10.75" style="36" customWidth="1"/>
    <col min="4863" max="4863" width="8.625" style="36"/>
    <col min="4864" max="4864" width="28.125" style="36" customWidth="1"/>
    <col min="4865" max="4865" width="12" style="36" customWidth="1"/>
    <col min="4866" max="5115" width="8.625" style="36"/>
    <col min="5116" max="5116" width="3.375" style="36" customWidth="1"/>
    <col min="5117" max="5117" width="18.625" style="36" customWidth="1"/>
    <col min="5118" max="5118" width="10.75" style="36" customWidth="1"/>
    <col min="5119" max="5119" width="8.625" style="36"/>
    <col min="5120" max="5120" width="28.125" style="36" customWidth="1"/>
    <col min="5121" max="5121" width="12" style="36" customWidth="1"/>
    <col min="5122" max="5371" width="8.625" style="36"/>
    <col min="5372" max="5372" width="3.375" style="36" customWidth="1"/>
    <col min="5373" max="5373" width="18.625" style="36" customWidth="1"/>
    <col min="5374" max="5374" width="10.75" style="36" customWidth="1"/>
    <col min="5375" max="5375" width="8.625" style="36"/>
    <col min="5376" max="5376" width="28.125" style="36" customWidth="1"/>
    <col min="5377" max="5377" width="12" style="36" customWidth="1"/>
    <col min="5378" max="5627" width="8.625" style="36"/>
    <col min="5628" max="5628" width="3.375" style="36" customWidth="1"/>
    <col min="5629" max="5629" width="18.625" style="36" customWidth="1"/>
    <col min="5630" max="5630" width="10.75" style="36" customWidth="1"/>
    <col min="5631" max="5631" width="8.625" style="36"/>
    <col min="5632" max="5632" width="28.125" style="36" customWidth="1"/>
    <col min="5633" max="5633" width="12" style="36" customWidth="1"/>
    <col min="5634" max="5883" width="8.625" style="36"/>
    <col min="5884" max="5884" width="3.375" style="36" customWidth="1"/>
    <col min="5885" max="5885" width="18.625" style="36" customWidth="1"/>
    <col min="5886" max="5886" width="10.75" style="36" customWidth="1"/>
    <col min="5887" max="5887" width="8.625" style="36"/>
    <col min="5888" max="5888" width="28.125" style="36" customWidth="1"/>
    <col min="5889" max="5889" width="12" style="36" customWidth="1"/>
    <col min="5890" max="6139" width="8.625" style="36"/>
    <col min="6140" max="6140" width="3.375" style="36" customWidth="1"/>
    <col min="6141" max="6141" width="18.625" style="36" customWidth="1"/>
    <col min="6142" max="6142" width="10.75" style="36" customWidth="1"/>
    <col min="6143" max="6143" width="8.625" style="36"/>
    <col min="6144" max="6144" width="28.125" style="36" customWidth="1"/>
    <col min="6145" max="6145" width="12" style="36" customWidth="1"/>
    <col min="6146" max="6395" width="8.625" style="36"/>
    <col min="6396" max="6396" width="3.375" style="36" customWidth="1"/>
    <col min="6397" max="6397" width="18.625" style="36" customWidth="1"/>
    <col min="6398" max="6398" width="10.75" style="36" customWidth="1"/>
    <col min="6399" max="6399" width="8.625" style="36"/>
    <col min="6400" max="6400" width="28.125" style="36" customWidth="1"/>
    <col min="6401" max="6401" width="12" style="36" customWidth="1"/>
    <col min="6402" max="6651" width="8.625" style="36"/>
    <col min="6652" max="6652" width="3.375" style="36" customWidth="1"/>
    <col min="6653" max="6653" width="18.625" style="36" customWidth="1"/>
    <col min="6654" max="6654" width="10.75" style="36" customWidth="1"/>
    <col min="6655" max="6655" width="8.625" style="36"/>
    <col min="6656" max="6656" width="28.125" style="36" customWidth="1"/>
    <col min="6657" max="6657" width="12" style="36" customWidth="1"/>
    <col min="6658" max="6907" width="8.625" style="36"/>
    <col min="6908" max="6908" width="3.375" style="36" customWidth="1"/>
    <col min="6909" max="6909" width="18.625" style="36" customWidth="1"/>
    <col min="6910" max="6910" width="10.75" style="36" customWidth="1"/>
    <col min="6911" max="6911" width="8.625" style="36"/>
    <col min="6912" max="6912" width="28.125" style="36" customWidth="1"/>
    <col min="6913" max="6913" width="12" style="36" customWidth="1"/>
    <col min="6914" max="7163" width="8.625" style="36"/>
    <col min="7164" max="7164" width="3.375" style="36" customWidth="1"/>
    <col min="7165" max="7165" width="18.625" style="36" customWidth="1"/>
    <col min="7166" max="7166" width="10.75" style="36" customWidth="1"/>
    <col min="7167" max="7167" width="8.625" style="36"/>
    <col min="7168" max="7168" width="28.125" style="36" customWidth="1"/>
    <col min="7169" max="7169" width="12" style="36" customWidth="1"/>
    <col min="7170" max="7419" width="8.625" style="36"/>
    <col min="7420" max="7420" width="3.375" style="36" customWidth="1"/>
    <col min="7421" max="7421" width="18.625" style="36" customWidth="1"/>
    <col min="7422" max="7422" width="10.75" style="36" customWidth="1"/>
    <col min="7423" max="7423" width="8.625" style="36"/>
    <col min="7424" max="7424" width="28.125" style="36" customWidth="1"/>
    <col min="7425" max="7425" width="12" style="36" customWidth="1"/>
    <col min="7426" max="7675" width="8.625" style="36"/>
    <col min="7676" max="7676" width="3.375" style="36" customWidth="1"/>
    <col min="7677" max="7677" width="18.625" style="36" customWidth="1"/>
    <col min="7678" max="7678" width="10.75" style="36" customWidth="1"/>
    <col min="7679" max="7679" width="8.625" style="36"/>
    <col min="7680" max="7680" width="28.125" style="36" customWidth="1"/>
    <col min="7681" max="7681" width="12" style="36" customWidth="1"/>
    <col min="7682" max="7931" width="8.625" style="36"/>
    <col min="7932" max="7932" width="3.375" style="36" customWidth="1"/>
    <col min="7933" max="7933" width="18.625" style="36" customWidth="1"/>
    <col min="7934" max="7934" width="10.75" style="36" customWidth="1"/>
    <col min="7935" max="7935" width="8.625" style="36"/>
    <col min="7936" max="7936" width="28.125" style="36" customWidth="1"/>
    <col min="7937" max="7937" width="12" style="36" customWidth="1"/>
    <col min="7938" max="8187" width="8.625" style="36"/>
    <col min="8188" max="8188" width="3.375" style="36" customWidth="1"/>
    <col min="8189" max="8189" width="18.625" style="36" customWidth="1"/>
    <col min="8190" max="8190" width="10.75" style="36" customWidth="1"/>
    <col min="8191" max="8191" width="8.625" style="36"/>
    <col min="8192" max="8192" width="28.125" style="36" customWidth="1"/>
    <col min="8193" max="8193" width="12" style="36" customWidth="1"/>
    <col min="8194" max="8443" width="8.625" style="36"/>
    <col min="8444" max="8444" width="3.375" style="36" customWidth="1"/>
    <col min="8445" max="8445" width="18.625" style="36" customWidth="1"/>
    <col min="8446" max="8446" width="10.75" style="36" customWidth="1"/>
    <col min="8447" max="8447" width="8.625" style="36"/>
    <col min="8448" max="8448" width="28.125" style="36" customWidth="1"/>
    <col min="8449" max="8449" width="12" style="36" customWidth="1"/>
    <col min="8450" max="8699" width="8.625" style="36"/>
    <col min="8700" max="8700" width="3.375" style="36" customWidth="1"/>
    <col min="8701" max="8701" width="18.625" style="36" customWidth="1"/>
    <col min="8702" max="8702" width="10.75" style="36" customWidth="1"/>
    <col min="8703" max="8703" width="8.625" style="36"/>
    <col min="8704" max="8704" width="28.125" style="36" customWidth="1"/>
    <col min="8705" max="8705" width="12" style="36" customWidth="1"/>
    <col min="8706" max="8955" width="8.625" style="36"/>
    <col min="8956" max="8956" width="3.375" style="36" customWidth="1"/>
    <col min="8957" max="8957" width="18.625" style="36" customWidth="1"/>
    <col min="8958" max="8958" width="10.75" style="36" customWidth="1"/>
    <col min="8959" max="8959" width="8.625" style="36"/>
    <col min="8960" max="8960" width="28.125" style="36" customWidth="1"/>
    <col min="8961" max="8961" width="12" style="36" customWidth="1"/>
    <col min="8962" max="9211" width="8.625" style="36"/>
    <col min="9212" max="9212" width="3.375" style="36" customWidth="1"/>
    <col min="9213" max="9213" width="18.625" style="36" customWidth="1"/>
    <col min="9214" max="9214" width="10.75" style="36" customWidth="1"/>
    <col min="9215" max="9215" width="8.625" style="36"/>
    <col min="9216" max="9216" width="28.125" style="36" customWidth="1"/>
    <col min="9217" max="9217" width="12" style="36" customWidth="1"/>
    <col min="9218" max="9467" width="8.625" style="36"/>
    <col min="9468" max="9468" width="3.375" style="36" customWidth="1"/>
    <col min="9469" max="9469" width="18.625" style="36" customWidth="1"/>
    <col min="9470" max="9470" width="10.75" style="36" customWidth="1"/>
    <col min="9471" max="9471" width="8.625" style="36"/>
    <col min="9472" max="9472" width="28.125" style="36" customWidth="1"/>
    <col min="9473" max="9473" width="12" style="36" customWidth="1"/>
    <col min="9474" max="9723" width="8.625" style="36"/>
    <col min="9724" max="9724" width="3.375" style="36" customWidth="1"/>
    <col min="9725" max="9725" width="18.625" style="36" customWidth="1"/>
    <col min="9726" max="9726" width="10.75" style="36" customWidth="1"/>
    <col min="9727" max="9727" width="8.625" style="36"/>
    <col min="9728" max="9728" width="28.125" style="36" customWidth="1"/>
    <col min="9729" max="9729" width="12" style="36" customWidth="1"/>
    <col min="9730" max="9979" width="8.625" style="36"/>
    <col min="9980" max="9980" width="3.375" style="36" customWidth="1"/>
    <col min="9981" max="9981" width="18.625" style="36" customWidth="1"/>
    <col min="9982" max="9982" width="10.75" style="36" customWidth="1"/>
    <col min="9983" max="9983" width="8.625" style="36"/>
    <col min="9984" max="9984" width="28.125" style="36" customWidth="1"/>
    <col min="9985" max="9985" width="12" style="36" customWidth="1"/>
    <col min="9986" max="10235" width="8.625" style="36"/>
    <col min="10236" max="10236" width="3.375" style="36" customWidth="1"/>
    <col min="10237" max="10237" width="18.625" style="36" customWidth="1"/>
    <col min="10238" max="10238" width="10.75" style="36" customWidth="1"/>
    <col min="10239" max="10239" width="8.625" style="36"/>
    <col min="10240" max="10240" width="28.125" style="36" customWidth="1"/>
    <col min="10241" max="10241" width="12" style="36" customWidth="1"/>
    <col min="10242" max="10491" width="8.625" style="36"/>
    <col min="10492" max="10492" width="3.375" style="36" customWidth="1"/>
    <col min="10493" max="10493" width="18.625" style="36" customWidth="1"/>
    <col min="10494" max="10494" width="10.75" style="36" customWidth="1"/>
    <col min="10495" max="10495" width="8.625" style="36"/>
    <col min="10496" max="10496" width="28.125" style="36" customWidth="1"/>
    <col min="10497" max="10497" width="12" style="36" customWidth="1"/>
    <col min="10498" max="10747" width="8.625" style="36"/>
    <col min="10748" max="10748" width="3.375" style="36" customWidth="1"/>
    <col min="10749" max="10749" width="18.625" style="36" customWidth="1"/>
    <col min="10750" max="10750" width="10.75" style="36" customWidth="1"/>
    <col min="10751" max="10751" width="8.625" style="36"/>
    <col min="10752" max="10752" width="28.125" style="36" customWidth="1"/>
    <col min="10753" max="10753" width="12" style="36" customWidth="1"/>
    <col min="10754" max="11003" width="8.625" style="36"/>
    <col min="11004" max="11004" width="3.375" style="36" customWidth="1"/>
    <col min="11005" max="11005" width="18.625" style="36" customWidth="1"/>
    <col min="11006" max="11006" width="10.75" style="36" customWidth="1"/>
    <col min="11007" max="11007" width="8.625" style="36"/>
    <col min="11008" max="11008" width="28.125" style="36" customWidth="1"/>
    <col min="11009" max="11009" width="12" style="36" customWidth="1"/>
    <col min="11010" max="11259" width="8.625" style="36"/>
    <col min="11260" max="11260" width="3.375" style="36" customWidth="1"/>
    <col min="11261" max="11261" width="18.625" style="36" customWidth="1"/>
    <col min="11262" max="11262" width="10.75" style="36" customWidth="1"/>
    <col min="11263" max="11263" width="8.625" style="36"/>
    <col min="11264" max="11264" width="28.125" style="36" customWidth="1"/>
    <col min="11265" max="11265" width="12" style="36" customWidth="1"/>
    <col min="11266" max="11515" width="8.625" style="36"/>
    <col min="11516" max="11516" width="3.375" style="36" customWidth="1"/>
    <col min="11517" max="11517" width="18.625" style="36" customWidth="1"/>
    <col min="11518" max="11518" width="10.75" style="36" customWidth="1"/>
    <col min="11519" max="11519" width="8.625" style="36"/>
    <col min="11520" max="11520" width="28.125" style="36" customWidth="1"/>
    <col min="11521" max="11521" width="12" style="36" customWidth="1"/>
    <col min="11522" max="11771" width="8.625" style="36"/>
    <col min="11772" max="11772" width="3.375" style="36" customWidth="1"/>
    <col min="11773" max="11773" width="18.625" style="36" customWidth="1"/>
    <col min="11774" max="11774" width="10.75" style="36" customWidth="1"/>
    <col min="11775" max="11775" width="8.625" style="36"/>
    <col min="11776" max="11776" width="28.125" style="36" customWidth="1"/>
    <col min="11777" max="11777" width="12" style="36" customWidth="1"/>
    <col min="11778" max="12027" width="8.625" style="36"/>
    <col min="12028" max="12028" width="3.375" style="36" customWidth="1"/>
    <col min="12029" max="12029" width="18.625" style="36" customWidth="1"/>
    <col min="12030" max="12030" width="10.75" style="36" customWidth="1"/>
    <col min="12031" max="12031" width="8.625" style="36"/>
    <col min="12032" max="12032" width="28.125" style="36" customWidth="1"/>
    <col min="12033" max="12033" width="12" style="36" customWidth="1"/>
    <col min="12034" max="12283" width="8.625" style="36"/>
    <col min="12284" max="12284" width="3.375" style="36" customWidth="1"/>
    <col min="12285" max="12285" width="18.625" style="36" customWidth="1"/>
    <col min="12286" max="12286" width="10.75" style="36" customWidth="1"/>
    <col min="12287" max="12287" width="8.625" style="36"/>
    <col min="12288" max="12288" width="28.125" style="36" customWidth="1"/>
    <col min="12289" max="12289" width="12" style="36" customWidth="1"/>
    <col min="12290" max="12539" width="8.625" style="36"/>
    <col min="12540" max="12540" width="3.375" style="36" customWidth="1"/>
    <col min="12541" max="12541" width="18.625" style="36" customWidth="1"/>
    <col min="12542" max="12542" width="10.75" style="36" customWidth="1"/>
    <col min="12543" max="12543" width="8.625" style="36"/>
    <col min="12544" max="12544" width="28.125" style="36" customWidth="1"/>
    <col min="12545" max="12545" width="12" style="36" customWidth="1"/>
    <col min="12546" max="12795" width="8.625" style="36"/>
    <col min="12796" max="12796" width="3.375" style="36" customWidth="1"/>
    <col min="12797" max="12797" width="18.625" style="36" customWidth="1"/>
    <col min="12798" max="12798" width="10.75" style="36" customWidth="1"/>
    <col min="12799" max="12799" width="8.625" style="36"/>
    <col min="12800" max="12800" width="28.125" style="36" customWidth="1"/>
    <col min="12801" max="12801" width="12" style="36" customWidth="1"/>
    <col min="12802" max="13051" width="8.625" style="36"/>
    <col min="13052" max="13052" width="3.375" style="36" customWidth="1"/>
    <col min="13053" max="13053" width="18.625" style="36" customWidth="1"/>
    <col min="13054" max="13054" width="10.75" style="36" customWidth="1"/>
    <col min="13055" max="13055" width="8.625" style="36"/>
    <col min="13056" max="13056" width="28.125" style="36" customWidth="1"/>
    <col min="13057" max="13057" width="12" style="36" customWidth="1"/>
    <col min="13058" max="13307" width="8.625" style="36"/>
    <col min="13308" max="13308" width="3.375" style="36" customWidth="1"/>
    <col min="13309" max="13309" width="18.625" style="36" customWidth="1"/>
    <col min="13310" max="13310" width="10.75" style="36" customWidth="1"/>
    <col min="13311" max="13311" width="8.625" style="36"/>
    <col min="13312" max="13312" width="28.125" style="36" customWidth="1"/>
    <col min="13313" max="13313" width="12" style="36" customWidth="1"/>
    <col min="13314" max="13563" width="8.625" style="36"/>
    <col min="13564" max="13564" width="3.375" style="36" customWidth="1"/>
    <col min="13565" max="13565" width="18.625" style="36" customWidth="1"/>
    <col min="13566" max="13566" width="10.75" style="36" customWidth="1"/>
    <col min="13567" max="13567" width="8.625" style="36"/>
    <col min="13568" max="13568" width="28.125" style="36" customWidth="1"/>
    <col min="13569" max="13569" width="12" style="36" customWidth="1"/>
    <col min="13570" max="13819" width="8.625" style="36"/>
    <col min="13820" max="13820" width="3.375" style="36" customWidth="1"/>
    <col min="13821" max="13821" width="18.625" style="36" customWidth="1"/>
    <col min="13822" max="13822" width="10.75" style="36" customWidth="1"/>
    <col min="13823" max="13823" width="8.625" style="36"/>
    <col min="13824" max="13824" width="28.125" style="36" customWidth="1"/>
    <col min="13825" max="13825" width="12" style="36" customWidth="1"/>
    <col min="13826" max="14075" width="8.625" style="36"/>
    <col min="14076" max="14076" width="3.375" style="36" customWidth="1"/>
    <col min="14077" max="14077" width="18.625" style="36" customWidth="1"/>
    <col min="14078" max="14078" width="10.75" style="36" customWidth="1"/>
    <col min="14079" max="14079" width="8.625" style="36"/>
    <col min="14080" max="14080" width="28.125" style="36" customWidth="1"/>
    <col min="14081" max="14081" width="12" style="36" customWidth="1"/>
    <col min="14082" max="14331" width="8.625" style="36"/>
    <col min="14332" max="14332" width="3.375" style="36" customWidth="1"/>
    <col min="14333" max="14333" width="18.625" style="36" customWidth="1"/>
    <col min="14334" max="14334" width="10.75" style="36" customWidth="1"/>
    <col min="14335" max="14335" width="8.625" style="36"/>
    <col min="14336" max="14336" width="28.125" style="36" customWidth="1"/>
    <col min="14337" max="14337" width="12" style="36" customWidth="1"/>
    <col min="14338" max="14587" width="8.625" style="36"/>
    <col min="14588" max="14588" width="3.375" style="36" customWidth="1"/>
    <col min="14589" max="14589" width="18.625" style="36" customWidth="1"/>
    <col min="14590" max="14590" width="10.75" style="36" customWidth="1"/>
    <col min="14591" max="14591" width="8.625" style="36"/>
    <col min="14592" max="14592" width="28.125" style="36" customWidth="1"/>
    <col min="14593" max="14593" width="12" style="36" customWidth="1"/>
    <col min="14594" max="14843" width="8.625" style="36"/>
    <col min="14844" max="14844" width="3.375" style="36" customWidth="1"/>
    <col min="14845" max="14845" width="18.625" style="36" customWidth="1"/>
    <col min="14846" max="14846" width="10.75" style="36" customWidth="1"/>
    <col min="14847" max="14847" width="8.625" style="36"/>
    <col min="14848" max="14848" width="28.125" style="36" customWidth="1"/>
    <col min="14849" max="14849" width="12" style="36" customWidth="1"/>
    <col min="14850" max="15099" width="8.625" style="36"/>
    <col min="15100" max="15100" width="3.375" style="36" customWidth="1"/>
    <col min="15101" max="15101" width="18.625" style="36" customWidth="1"/>
    <col min="15102" max="15102" width="10.75" style="36" customWidth="1"/>
    <col min="15103" max="15103" width="8.625" style="36"/>
    <col min="15104" max="15104" width="28.125" style="36" customWidth="1"/>
    <col min="15105" max="15105" width="12" style="36" customWidth="1"/>
    <col min="15106" max="15355" width="8.625" style="36"/>
    <col min="15356" max="15356" width="3.375" style="36" customWidth="1"/>
    <col min="15357" max="15357" width="18.625" style="36" customWidth="1"/>
    <col min="15358" max="15358" width="10.75" style="36" customWidth="1"/>
    <col min="15359" max="15359" width="8.625" style="36"/>
    <col min="15360" max="15360" width="28.125" style="36" customWidth="1"/>
    <col min="15361" max="15361" width="12" style="36" customWidth="1"/>
    <col min="15362" max="15611" width="8.625" style="36"/>
    <col min="15612" max="15612" width="3.375" style="36" customWidth="1"/>
    <col min="15613" max="15613" width="18.625" style="36" customWidth="1"/>
    <col min="15614" max="15614" width="10.75" style="36" customWidth="1"/>
    <col min="15615" max="15615" width="8.625" style="36"/>
    <col min="15616" max="15616" width="28.125" style="36" customWidth="1"/>
    <col min="15617" max="15617" width="12" style="36" customWidth="1"/>
    <col min="15618" max="15867" width="8.625" style="36"/>
    <col min="15868" max="15868" width="3.375" style="36" customWidth="1"/>
    <col min="15869" max="15869" width="18.625" style="36" customWidth="1"/>
    <col min="15870" max="15870" width="10.75" style="36" customWidth="1"/>
    <col min="15871" max="15871" width="8.625" style="36"/>
    <col min="15872" max="15872" width="28.125" style="36" customWidth="1"/>
    <col min="15873" max="15873" width="12" style="36" customWidth="1"/>
    <col min="15874" max="16123" width="8.625" style="36"/>
    <col min="16124" max="16124" width="3.375" style="36" customWidth="1"/>
    <col min="16125" max="16125" width="18.625" style="36" customWidth="1"/>
    <col min="16126" max="16126" width="10.75" style="36" customWidth="1"/>
    <col min="16127" max="16127" width="8.625" style="36"/>
    <col min="16128" max="16128" width="28.125" style="36" customWidth="1"/>
    <col min="16129" max="16129" width="12" style="36" customWidth="1"/>
    <col min="16130" max="16384" width="8.625" style="36"/>
  </cols>
  <sheetData>
    <row r="1" spans="1:8" s="18" customFormat="1" ht="24.95" customHeight="1">
      <c r="A1" s="12" t="s">
        <v>8</v>
      </c>
      <c r="B1" s="13" t="s">
        <v>9</v>
      </c>
      <c r="C1" s="13" t="s">
        <v>10</v>
      </c>
      <c r="D1" s="14"/>
      <c r="E1" s="15"/>
      <c r="F1" s="16"/>
      <c r="G1" s="17"/>
      <c r="H1" s="16"/>
    </row>
    <row r="2" spans="1:8" s="18" customFormat="1" ht="24" customHeight="1">
      <c r="A2" s="19">
        <v>1</v>
      </c>
      <c r="B2" s="20" t="s">
        <v>11</v>
      </c>
      <c r="C2" s="37" t="s">
        <v>124</v>
      </c>
      <c r="D2" s="14"/>
      <c r="E2" s="15"/>
      <c r="F2" s="16"/>
      <c r="G2" s="17"/>
      <c r="H2" s="16"/>
    </row>
    <row r="3" spans="1:8" s="18" customFormat="1" ht="24" customHeight="1">
      <c r="A3" s="21">
        <v>2</v>
      </c>
      <c r="B3" s="22" t="s">
        <v>12</v>
      </c>
      <c r="C3" s="38" t="s">
        <v>152</v>
      </c>
      <c r="D3" s="14"/>
      <c r="E3" s="15"/>
      <c r="F3" s="16"/>
      <c r="G3" s="17"/>
      <c r="H3" s="16"/>
    </row>
    <row r="4" spans="1:8" s="18" customFormat="1" ht="24" customHeight="1">
      <c r="A4" s="21">
        <v>3</v>
      </c>
      <c r="B4" s="22" t="s">
        <v>13</v>
      </c>
      <c r="C4" s="38" t="s">
        <v>153</v>
      </c>
      <c r="D4" s="14"/>
      <c r="E4" s="15"/>
      <c r="F4" s="16"/>
      <c r="G4" s="17"/>
      <c r="H4" s="16"/>
    </row>
    <row r="5" spans="1:8" s="18" customFormat="1" ht="24" customHeight="1">
      <c r="A5" s="21">
        <v>4</v>
      </c>
      <c r="B5" s="22" t="s">
        <v>14</v>
      </c>
      <c r="C5" s="38" t="s">
        <v>154</v>
      </c>
      <c r="D5" s="14"/>
      <c r="E5" s="15"/>
      <c r="F5" s="16"/>
      <c r="G5" s="17"/>
      <c r="H5" s="16"/>
    </row>
    <row r="6" spans="1:8" s="18" customFormat="1" ht="24" customHeight="1">
      <c r="A6" s="21">
        <v>5</v>
      </c>
      <c r="B6" s="22" t="s">
        <v>15</v>
      </c>
      <c r="C6" s="38" t="s">
        <v>155</v>
      </c>
      <c r="D6" s="14"/>
      <c r="E6" s="15"/>
      <c r="F6" s="16"/>
      <c r="G6" s="17"/>
      <c r="H6" s="16"/>
    </row>
    <row r="7" spans="1:8" s="18" customFormat="1" ht="24" customHeight="1">
      <c r="A7" s="23">
        <v>6</v>
      </c>
      <c r="B7" s="22" t="s">
        <v>16</v>
      </c>
      <c r="C7" s="38" t="s">
        <v>126</v>
      </c>
      <c r="D7" s="14"/>
      <c r="E7" s="15"/>
      <c r="F7" s="16"/>
      <c r="G7" s="17"/>
      <c r="H7" s="16"/>
    </row>
    <row r="8" spans="1:8" s="18" customFormat="1" ht="24" customHeight="1">
      <c r="A8" s="21">
        <v>7</v>
      </c>
      <c r="B8" s="22" t="s">
        <v>17</v>
      </c>
      <c r="C8" s="38" t="s">
        <v>127</v>
      </c>
      <c r="D8" s="14"/>
      <c r="E8" s="15"/>
      <c r="F8" s="16"/>
      <c r="G8" s="17"/>
      <c r="H8" s="16"/>
    </row>
    <row r="9" spans="1:8" s="18" customFormat="1" ht="24" customHeight="1">
      <c r="A9" s="21">
        <v>8</v>
      </c>
      <c r="B9" s="22" t="s">
        <v>18</v>
      </c>
      <c r="C9" s="38" t="s">
        <v>19</v>
      </c>
      <c r="D9" s="14"/>
      <c r="E9" s="15"/>
      <c r="F9" s="16"/>
      <c r="G9" s="17"/>
      <c r="H9" s="16"/>
    </row>
    <row r="10" spans="1:8" s="18" customFormat="1" ht="24" customHeight="1">
      <c r="A10" s="21">
        <v>9</v>
      </c>
      <c r="B10" s="22" t="s">
        <v>20</v>
      </c>
      <c r="C10" s="38" t="s">
        <v>156</v>
      </c>
      <c r="D10" s="14"/>
      <c r="E10" s="15"/>
      <c r="F10" s="16"/>
      <c r="G10" s="17"/>
      <c r="H10" s="16"/>
    </row>
    <row r="11" spans="1:8" s="18" customFormat="1" ht="24" customHeight="1">
      <c r="A11" s="21">
        <v>10</v>
      </c>
      <c r="B11" s="22" t="s">
        <v>21</v>
      </c>
      <c r="C11" s="38" t="s">
        <v>157</v>
      </c>
      <c r="D11" s="14"/>
      <c r="E11" s="15"/>
      <c r="F11" s="16"/>
      <c r="G11" s="17"/>
      <c r="H11" s="16"/>
    </row>
    <row r="12" spans="1:8" s="18" customFormat="1" ht="24" customHeight="1">
      <c r="A12" s="23">
        <v>11</v>
      </c>
      <c r="B12" s="22" t="s">
        <v>22</v>
      </c>
      <c r="C12" s="38" t="s">
        <v>128</v>
      </c>
      <c r="D12" s="14"/>
      <c r="E12" s="15"/>
      <c r="F12" s="16"/>
      <c r="G12" s="17"/>
      <c r="H12" s="16"/>
    </row>
    <row r="13" spans="1:8" s="18" customFormat="1" ht="24" customHeight="1">
      <c r="A13" s="21">
        <v>12</v>
      </c>
      <c r="B13" s="22" t="s">
        <v>23</v>
      </c>
      <c r="C13" s="38" t="s">
        <v>129</v>
      </c>
      <c r="D13" s="14"/>
      <c r="E13" s="15"/>
      <c r="F13" s="16"/>
      <c r="G13" s="17"/>
      <c r="H13" s="16"/>
    </row>
    <row r="14" spans="1:8" s="18" customFormat="1" ht="24" customHeight="1">
      <c r="A14" s="21">
        <v>13</v>
      </c>
      <c r="B14" s="22" t="s">
        <v>24</v>
      </c>
      <c r="C14" s="38" t="s">
        <v>130</v>
      </c>
      <c r="D14" s="14"/>
      <c r="E14" s="15"/>
      <c r="F14" s="16"/>
      <c r="G14" s="17"/>
      <c r="H14" s="16"/>
    </row>
    <row r="15" spans="1:8" s="18" customFormat="1" ht="24" customHeight="1">
      <c r="A15" s="21">
        <v>14</v>
      </c>
      <c r="B15" s="22" t="s">
        <v>25</v>
      </c>
      <c r="C15" s="38" t="s">
        <v>131</v>
      </c>
      <c r="D15" s="14"/>
      <c r="E15" s="15"/>
      <c r="F15" s="16"/>
      <c r="G15" s="17"/>
      <c r="H15" s="16"/>
    </row>
    <row r="16" spans="1:8" s="18" customFormat="1" ht="24" customHeight="1">
      <c r="A16" s="21">
        <v>15</v>
      </c>
      <c r="B16" s="22" t="s">
        <v>26</v>
      </c>
      <c r="C16" s="38" t="s">
        <v>158</v>
      </c>
      <c r="D16" s="14"/>
      <c r="E16" s="15"/>
      <c r="F16" s="16"/>
      <c r="G16" s="17"/>
      <c r="H16" s="16"/>
    </row>
    <row r="17" spans="1:8" s="18" customFormat="1" ht="24" customHeight="1">
      <c r="A17" s="21">
        <v>16</v>
      </c>
      <c r="B17" s="22" t="s">
        <v>27</v>
      </c>
      <c r="C17" s="38" t="s">
        <v>132</v>
      </c>
      <c r="D17" s="14"/>
      <c r="E17" s="15"/>
      <c r="F17" s="16"/>
      <c r="G17" s="17"/>
      <c r="H17" s="16"/>
    </row>
    <row r="18" spans="1:8" s="18" customFormat="1" ht="24" customHeight="1">
      <c r="A18" s="21">
        <v>17</v>
      </c>
      <c r="B18" s="22" t="s">
        <v>28</v>
      </c>
      <c r="C18" s="38" t="s">
        <v>135</v>
      </c>
      <c r="D18" s="14"/>
      <c r="E18" s="15"/>
      <c r="F18" s="16"/>
      <c r="G18" s="17"/>
      <c r="H18" s="16"/>
    </row>
    <row r="19" spans="1:8" s="18" customFormat="1" ht="24" customHeight="1">
      <c r="A19" s="21">
        <v>18</v>
      </c>
      <c r="B19" s="22" t="s">
        <v>29</v>
      </c>
      <c r="C19" s="38" t="s">
        <v>136</v>
      </c>
      <c r="D19" s="14"/>
      <c r="E19" s="15"/>
      <c r="F19" s="16"/>
      <c r="G19" s="17"/>
      <c r="H19" s="16"/>
    </row>
    <row r="20" spans="1:8" s="18" customFormat="1" ht="24" customHeight="1">
      <c r="A20" s="21">
        <v>19</v>
      </c>
      <c r="B20" s="22" t="s">
        <v>30</v>
      </c>
      <c r="C20" s="38" t="s">
        <v>31</v>
      </c>
      <c r="D20" s="14"/>
      <c r="E20" s="15"/>
      <c r="F20" s="16"/>
      <c r="G20" s="17"/>
      <c r="H20" s="16"/>
    </row>
    <row r="21" spans="1:8" s="18" customFormat="1" ht="24" customHeight="1">
      <c r="A21" s="21">
        <v>20</v>
      </c>
      <c r="B21" s="22" t="s">
        <v>32</v>
      </c>
      <c r="C21" s="38" t="s">
        <v>33</v>
      </c>
      <c r="D21" s="14"/>
      <c r="E21" s="15"/>
      <c r="F21" s="16"/>
      <c r="G21" s="17"/>
      <c r="H21" s="16"/>
    </row>
    <row r="22" spans="1:8" s="18" customFormat="1" ht="24" customHeight="1">
      <c r="A22" s="21">
        <v>21</v>
      </c>
      <c r="B22" s="22" t="s">
        <v>34</v>
      </c>
      <c r="C22" s="38" t="s">
        <v>35</v>
      </c>
      <c r="D22" s="14"/>
      <c r="E22" s="15"/>
      <c r="F22" s="16"/>
      <c r="G22" s="17"/>
      <c r="H22" s="16"/>
    </row>
    <row r="23" spans="1:8" s="18" customFormat="1" ht="24" customHeight="1">
      <c r="A23" s="21">
        <v>22</v>
      </c>
      <c r="B23" s="24" t="s">
        <v>36</v>
      </c>
      <c r="C23" s="38" t="s">
        <v>37</v>
      </c>
      <c r="D23" s="14"/>
      <c r="E23" s="15"/>
      <c r="F23" s="16"/>
      <c r="G23" s="17"/>
      <c r="H23" s="16"/>
    </row>
    <row r="24" spans="1:8" s="18" customFormat="1" ht="24" customHeight="1">
      <c r="A24" s="21">
        <v>23</v>
      </c>
      <c r="B24" s="22" t="s">
        <v>38</v>
      </c>
      <c r="C24" s="38" t="s">
        <v>39</v>
      </c>
      <c r="D24" s="14"/>
      <c r="E24" s="15"/>
      <c r="F24" s="16"/>
      <c r="G24" s="17"/>
      <c r="H24" s="16"/>
    </row>
    <row r="25" spans="1:8" s="18" customFormat="1" ht="24" customHeight="1">
      <c r="A25" s="21">
        <v>24</v>
      </c>
      <c r="B25" s="22" t="s">
        <v>40</v>
      </c>
      <c r="C25" s="38" t="s">
        <v>41</v>
      </c>
      <c r="D25" s="14"/>
      <c r="E25" s="15"/>
      <c r="F25" s="16"/>
      <c r="G25" s="17"/>
      <c r="H25" s="16"/>
    </row>
    <row r="26" spans="1:8" s="18" customFormat="1" ht="24" customHeight="1">
      <c r="A26" s="21">
        <v>25</v>
      </c>
      <c r="B26" s="22" t="s">
        <v>42</v>
      </c>
      <c r="C26" s="38" t="s">
        <v>159</v>
      </c>
      <c r="D26" s="14"/>
      <c r="E26" s="15"/>
      <c r="F26" s="16"/>
      <c r="G26" s="17"/>
      <c r="H26" s="16"/>
    </row>
    <row r="27" spans="1:8" s="18" customFormat="1" ht="24" customHeight="1">
      <c r="A27" s="21">
        <v>26</v>
      </c>
      <c r="B27" s="22" t="s">
        <v>43</v>
      </c>
      <c r="C27" s="38" t="s">
        <v>44</v>
      </c>
      <c r="D27" s="14"/>
      <c r="E27" s="15"/>
      <c r="F27" s="16"/>
      <c r="G27" s="17"/>
      <c r="H27" s="16"/>
    </row>
    <row r="28" spans="1:8" s="18" customFormat="1" ht="24" customHeight="1">
      <c r="A28" s="21">
        <v>27</v>
      </c>
      <c r="B28" s="22" t="s">
        <v>45</v>
      </c>
      <c r="C28" s="38" t="s">
        <v>46</v>
      </c>
      <c r="D28" s="14"/>
      <c r="E28" s="15"/>
      <c r="F28" s="16"/>
      <c r="G28" s="17"/>
      <c r="H28" s="16"/>
    </row>
    <row r="29" spans="1:8" s="18" customFormat="1" ht="24" customHeight="1">
      <c r="A29" s="21">
        <v>28</v>
      </c>
      <c r="B29" s="22" t="s">
        <v>47</v>
      </c>
      <c r="C29" s="38" t="s">
        <v>160</v>
      </c>
      <c r="D29" s="14"/>
      <c r="E29" s="15"/>
      <c r="F29" s="16"/>
      <c r="G29" s="17"/>
      <c r="H29" s="16"/>
    </row>
    <row r="30" spans="1:8" s="18" customFormat="1" ht="24" customHeight="1">
      <c r="A30" s="21">
        <v>29</v>
      </c>
      <c r="B30" s="22" t="s">
        <v>48</v>
      </c>
      <c r="C30" s="38" t="s">
        <v>49</v>
      </c>
      <c r="D30" s="14"/>
      <c r="E30" s="15"/>
      <c r="F30" s="16"/>
      <c r="G30" s="17"/>
      <c r="H30" s="16"/>
    </row>
    <row r="31" spans="1:8" s="18" customFormat="1" ht="24" customHeight="1">
      <c r="A31" s="21">
        <v>30</v>
      </c>
      <c r="B31" s="25" t="s">
        <v>50</v>
      </c>
      <c r="C31" s="38" t="s">
        <v>51</v>
      </c>
      <c r="D31" s="14"/>
      <c r="E31" s="15"/>
      <c r="F31" s="16"/>
      <c r="G31" s="17"/>
      <c r="H31" s="16"/>
    </row>
    <row r="32" spans="1:8" s="18" customFormat="1" ht="24" customHeight="1">
      <c r="A32" s="21">
        <v>31</v>
      </c>
      <c r="B32" s="22" t="s">
        <v>52</v>
      </c>
      <c r="C32" s="38" t="s">
        <v>53</v>
      </c>
      <c r="D32" s="14"/>
      <c r="E32" s="15"/>
      <c r="F32" s="16"/>
      <c r="G32" s="17"/>
      <c r="H32" s="16"/>
    </row>
    <row r="33" spans="1:8" s="18" customFormat="1" ht="24" customHeight="1">
      <c r="A33" s="21">
        <v>32</v>
      </c>
      <c r="B33" s="22" t="s">
        <v>54</v>
      </c>
      <c r="C33" s="38" t="s">
        <v>55</v>
      </c>
      <c r="D33" s="14"/>
      <c r="E33" s="15"/>
      <c r="F33" s="16"/>
      <c r="G33" s="17"/>
      <c r="H33" s="16"/>
    </row>
    <row r="34" spans="1:8" s="18" customFormat="1" ht="24" customHeight="1">
      <c r="A34" s="21">
        <v>33</v>
      </c>
      <c r="B34" s="22" t="s">
        <v>56</v>
      </c>
      <c r="C34" s="38" t="s">
        <v>57</v>
      </c>
      <c r="D34" s="14"/>
      <c r="E34" s="15"/>
      <c r="F34" s="16"/>
      <c r="G34" s="17"/>
      <c r="H34" s="16"/>
    </row>
    <row r="35" spans="1:8" s="18" customFormat="1" ht="24" customHeight="1">
      <c r="A35" s="21">
        <v>34</v>
      </c>
      <c r="B35" s="22" t="s">
        <v>58</v>
      </c>
      <c r="C35" s="39" t="s">
        <v>59</v>
      </c>
      <c r="D35" s="14"/>
      <c r="E35" s="15"/>
      <c r="F35" s="16"/>
      <c r="G35" s="17"/>
      <c r="H35" s="16"/>
    </row>
    <row r="36" spans="1:8" s="18" customFormat="1" ht="24" customHeight="1">
      <c r="A36" s="26">
        <v>35</v>
      </c>
      <c r="B36" s="27" t="s">
        <v>60</v>
      </c>
      <c r="C36" s="40" t="s">
        <v>148</v>
      </c>
      <c r="D36" s="14"/>
      <c r="E36" s="15"/>
      <c r="F36" s="16"/>
      <c r="G36" s="17"/>
      <c r="H36" s="16"/>
    </row>
    <row r="37" spans="1:8" s="17" customFormat="1" ht="24.95" customHeight="1">
      <c r="A37" s="28">
        <v>36</v>
      </c>
      <c r="B37" s="29" t="s">
        <v>61</v>
      </c>
      <c r="C37" s="41" t="s">
        <v>62</v>
      </c>
      <c r="D37" s="30"/>
      <c r="E37" s="31"/>
      <c r="F37" s="31"/>
      <c r="G37" s="31"/>
      <c r="H37" s="31"/>
    </row>
    <row r="38" spans="1:8" s="17" customFormat="1" ht="24.95" customHeight="1">
      <c r="A38" s="21">
        <v>37</v>
      </c>
      <c r="B38" s="22" t="s">
        <v>63</v>
      </c>
      <c r="C38" s="38" t="s">
        <v>64</v>
      </c>
      <c r="D38" s="14"/>
      <c r="E38" s="15"/>
      <c r="F38" s="16"/>
      <c r="H38" s="16"/>
    </row>
    <row r="39" spans="1:8" s="17" customFormat="1" ht="24.95" customHeight="1">
      <c r="A39" s="21">
        <v>38</v>
      </c>
      <c r="B39" s="22" t="s">
        <v>65</v>
      </c>
      <c r="C39" s="38" t="s">
        <v>66</v>
      </c>
      <c r="D39" s="14"/>
      <c r="E39" s="15"/>
      <c r="F39" s="16"/>
      <c r="H39" s="16"/>
    </row>
    <row r="40" spans="1:8" s="17" customFormat="1" ht="24.95" customHeight="1">
      <c r="A40" s="21">
        <v>39</v>
      </c>
      <c r="B40" s="32" t="s">
        <v>67</v>
      </c>
      <c r="C40" s="38" t="s">
        <v>68</v>
      </c>
      <c r="D40" s="14"/>
      <c r="E40" s="15"/>
      <c r="F40" s="16"/>
      <c r="H40" s="16"/>
    </row>
    <row r="41" spans="1:8" s="17" customFormat="1" ht="24.95" customHeight="1">
      <c r="A41" s="21">
        <v>40</v>
      </c>
      <c r="B41" s="22" t="s">
        <v>69</v>
      </c>
      <c r="C41" s="38" t="s">
        <v>70</v>
      </c>
      <c r="D41" s="14"/>
      <c r="E41" s="15"/>
      <c r="F41" s="16"/>
      <c r="H41" s="16"/>
    </row>
    <row r="42" spans="1:8" s="17" customFormat="1" ht="24.95" customHeight="1">
      <c r="A42" s="21">
        <v>41</v>
      </c>
      <c r="B42" s="22" t="s">
        <v>71</v>
      </c>
      <c r="C42" s="38" t="s">
        <v>72</v>
      </c>
      <c r="D42" s="14"/>
      <c r="E42" s="15"/>
      <c r="F42" s="16"/>
      <c r="H42" s="16"/>
    </row>
    <row r="43" spans="1:8" s="17" customFormat="1" ht="24.95" customHeight="1">
      <c r="A43" s="21">
        <v>42</v>
      </c>
      <c r="B43" s="22" t="s">
        <v>73</v>
      </c>
      <c r="C43" s="38" t="s">
        <v>74</v>
      </c>
      <c r="D43" s="14"/>
      <c r="E43" s="15"/>
      <c r="F43" s="16"/>
      <c r="H43" s="16"/>
    </row>
    <row r="44" spans="1:8" s="17" customFormat="1" ht="24.95" customHeight="1">
      <c r="A44" s="21">
        <v>43</v>
      </c>
      <c r="B44" s="22" t="s">
        <v>75</v>
      </c>
      <c r="C44" s="38" t="s">
        <v>149</v>
      </c>
      <c r="D44" s="14"/>
      <c r="E44" s="15"/>
      <c r="F44" s="16"/>
      <c r="H44" s="16"/>
    </row>
    <row r="45" spans="1:8" s="17" customFormat="1" ht="24.95" customHeight="1">
      <c r="A45" s="21">
        <v>44</v>
      </c>
      <c r="B45" s="22" t="s">
        <v>76</v>
      </c>
      <c r="C45" s="38" t="s">
        <v>77</v>
      </c>
      <c r="D45" s="14"/>
      <c r="E45" s="15"/>
      <c r="F45" s="16"/>
      <c r="H45" s="16"/>
    </row>
    <row r="46" spans="1:8" s="17" customFormat="1" ht="24.95" customHeight="1">
      <c r="A46" s="21">
        <v>45</v>
      </c>
      <c r="B46" s="22" t="s">
        <v>78</v>
      </c>
      <c r="C46" s="38" t="s">
        <v>79</v>
      </c>
      <c r="D46" s="14"/>
      <c r="E46" s="15"/>
      <c r="F46" s="16"/>
      <c r="H46" s="16"/>
    </row>
    <row r="47" spans="1:8" s="17" customFormat="1" ht="24.95" customHeight="1">
      <c r="A47" s="21">
        <v>46</v>
      </c>
      <c r="B47" s="22" t="s">
        <v>80</v>
      </c>
      <c r="C47" s="38" t="s">
        <v>81</v>
      </c>
      <c r="D47" s="14"/>
      <c r="E47" s="15"/>
      <c r="F47" s="16"/>
      <c r="G47" s="33"/>
      <c r="H47" s="16"/>
    </row>
    <row r="48" spans="1:8" s="17" customFormat="1" ht="24.95" customHeight="1">
      <c r="A48" s="21">
        <v>47</v>
      </c>
      <c r="B48" s="22" t="s">
        <v>82</v>
      </c>
      <c r="C48" s="38" t="s">
        <v>83</v>
      </c>
      <c r="D48" s="14"/>
      <c r="E48" s="15"/>
      <c r="F48" s="16"/>
      <c r="H48" s="16"/>
    </row>
    <row r="49" spans="1:8" s="17" customFormat="1" ht="24.95" customHeight="1">
      <c r="A49" s="21">
        <v>48</v>
      </c>
      <c r="B49" s="22" t="s">
        <v>84</v>
      </c>
      <c r="C49" s="38" t="s">
        <v>85</v>
      </c>
      <c r="D49" s="14"/>
      <c r="E49" s="15"/>
      <c r="F49" s="16"/>
      <c r="H49" s="16"/>
    </row>
    <row r="50" spans="1:8" s="17" customFormat="1" ht="24.95" customHeight="1">
      <c r="A50" s="21">
        <v>49</v>
      </c>
      <c r="B50" s="22" t="s">
        <v>86</v>
      </c>
      <c r="C50" s="38" t="s">
        <v>87</v>
      </c>
      <c r="D50" s="14"/>
      <c r="E50" s="15"/>
      <c r="F50" s="16"/>
      <c r="H50" s="16"/>
    </row>
    <row r="51" spans="1:8" s="17" customFormat="1" ht="24.95" customHeight="1">
      <c r="A51" s="21">
        <v>50</v>
      </c>
      <c r="B51" s="22" t="s">
        <v>88</v>
      </c>
      <c r="C51" s="38" t="s">
        <v>89</v>
      </c>
      <c r="D51" s="14"/>
      <c r="E51" s="15"/>
      <c r="F51" s="16"/>
      <c r="H51" s="16"/>
    </row>
    <row r="52" spans="1:8" s="17" customFormat="1" ht="24.95" customHeight="1">
      <c r="A52" s="21">
        <v>51</v>
      </c>
      <c r="B52" s="22" t="s">
        <v>90</v>
      </c>
      <c r="C52" s="38" t="s">
        <v>91</v>
      </c>
      <c r="D52" s="14"/>
      <c r="E52" s="15"/>
      <c r="F52" s="16"/>
      <c r="H52" s="16"/>
    </row>
    <row r="53" spans="1:8" s="17" customFormat="1" ht="24.95" customHeight="1">
      <c r="A53" s="21">
        <v>52</v>
      </c>
      <c r="B53" s="22" t="s">
        <v>92</v>
      </c>
      <c r="C53" s="38" t="s">
        <v>93</v>
      </c>
      <c r="D53" s="14"/>
      <c r="E53" s="15"/>
      <c r="F53" s="16"/>
      <c r="H53" s="16"/>
    </row>
    <row r="54" spans="1:8" s="17" customFormat="1" ht="24.95" customHeight="1">
      <c r="A54" s="21">
        <v>53</v>
      </c>
      <c r="B54" s="34" t="s">
        <v>94</v>
      </c>
      <c r="C54" s="42" t="s">
        <v>95</v>
      </c>
      <c r="D54" s="14"/>
      <c r="E54" s="15"/>
      <c r="F54" s="16"/>
      <c r="H54" s="16"/>
    </row>
    <row r="55" spans="1:8" s="17" customFormat="1" ht="24.95" customHeight="1">
      <c r="A55" s="21">
        <v>54</v>
      </c>
      <c r="B55" s="22" t="s">
        <v>96</v>
      </c>
      <c r="C55" s="38" t="s">
        <v>97</v>
      </c>
      <c r="D55" s="14"/>
      <c r="E55" s="15"/>
      <c r="F55" s="16"/>
      <c r="H55" s="16"/>
    </row>
    <row r="56" spans="1:8" s="17" customFormat="1" ht="24.95" customHeight="1">
      <c r="A56" s="44">
        <v>55</v>
      </c>
      <c r="B56" s="45" t="s">
        <v>98</v>
      </c>
      <c r="C56" s="46" t="s">
        <v>99</v>
      </c>
      <c r="D56" s="14"/>
      <c r="E56" s="15"/>
      <c r="F56" s="16"/>
      <c r="H56" s="16"/>
    </row>
    <row r="57" spans="1:8" s="17" customFormat="1" ht="24.95" customHeight="1">
      <c r="A57" s="44">
        <v>56</v>
      </c>
      <c r="B57" s="45" t="s">
        <v>100</v>
      </c>
      <c r="C57" s="47" t="s">
        <v>101</v>
      </c>
      <c r="D57" s="14"/>
      <c r="E57" s="15"/>
      <c r="F57" s="16"/>
      <c r="H57" s="16"/>
    </row>
    <row r="58" spans="1:8" s="17" customFormat="1" ht="24.95" customHeight="1">
      <c r="A58" s="44">
        <v>57</v>
      </c>
      <c r="B58" s="45" t="s">
        <v>102</v>
      </c>
      <c r="C58" s="46" t="s">
        <v>103</v>
      </c>
      <c r="D58" s="14"/>
      <c r="E58" s="15"/>
      <c r="F58" s="16"/>
      <c r="H58" s="16"/>
    </row>
    <row r="59" spans="1:8" s="17" customFormat="1" ht="24.95" customHeight="1">
      <c r="A59" s="44">
        <v>58</v>
      </c>
      <c r="B59" s="45" t="s">
        <v>104</v>
      </c>
      <c r="C59" s="46" t="s">
        <v>105</v>
      </c>
      <c r="D59" s="14"/>
      <c r="E59" s="15"/>
      <c r="F59" s="16"/>
      <c r="H59" s="16"/>
    </row>
    <row r="60" spans="1:8" s="17" customFormat="1" ht="24.95" customHeight="1">
      <c r="A60" s="44">
        <v>59</v>
      </c>
      <c r="B60" s="45" t="s">
        <v>106</v>
      </c>
      <c r="C60" s="46" t="s">
        <v>107</v>
      </c>
      <c r="D60" s="14"/>
      <c r="E60" s="15"/>
      <c r="F60" s="16"/>
      <c r="H60" s="16"/>
    </row>
    <row r="61" spans="1:8" s="17" customFormat="1" ht="24.95" customHeight="1">
      <c r="A61" s="44">
        <v>60</v>
      </c>
      <c r="B61" s="45" t="s">
        <v>108</v>
      </c>
      <c r="C61" s="46" t="s">
        <v>150</v>
      </c>
      <c r="D61" s="14"/>
      <c r="E61" s="15"/>
      <c r="F61" s="16"/>
      <c r="H61" s="16"/>
    </row>
    <row r="62" spans="1:8" s="17" customFormat="1" ht="24.95" customHeight="1">
      <c r="A62" s="44">
        <v>61</v>
      </c>
      <c r="B62" s="45" t="s">
        <v>109</v>
      </c>
      <c r="C62" s="48" t="s">
        <v>110</v>
      </c>
      <c r="D62" s="14"/>
      <c r="E62" s="15"/>
      <c r="F62" s="16"/>
      <c r="H62" s="16"/>
    </row>
    <row r="63" spans="1:8" s="17" customFormat="1" ht="24.95" customHeight="1">
      <c r="A63" s="44">
        <v>62</v>
      </c>
      <c r="B63" s="45" t="s">
        <v>111</v>
      </c>
      <c r="C63" s="46" t="s">
        <v>112</v>
      </c>
      <c r="D63" s="14"/>
      <c r="E63" s="15"/>
      <c r="F63" s="16"/>
      <c r="H63" s="16"/>
    </row>
    <row r="64" spans="1:8" s="17" customFormat="1" ht="24.95" customHeight="1">
      <c r="A64" s="21">
        <v>63</v>
      </c>
      <c r="B64" s="22" t="s">
        <v>113</v>
      </c>
      <c r="C64" s="38" t="s">
        <v>114</v>
      </c>
      <c r="D64" s="14"/>
      <c r="E64" s="15"/>
      <c r="F64" s="16"/>
      <c r="H64" s="16"/>
    </row>
    <row r="65" spans="1:9" s="17" customFormat="1" ht="24.95" customHeight="1">
      <c r="A65" s="21">
        <v>64</v>
      </c>
      <c r="B65" s="22" t="s">
        <v>115</v>
      </c>
      <c r="C65" s="38" t="s">
        <v>151</v>
      </c>
      <c r="D65" s="14"/>
      <c r="E65" s="15"/>
      <c r="F65" s="16"/>
      <c r="H65" s="16"/>
    </row>
    <row r="66" spans="1:9" s="17" customFormat="1" ht="24.95" customHeight="1">
      <c r="A66" s="21">
        <v>65</v>
      </c>
      <c r="B66" s="22" t="s">
        <v>116</v>
      </c>
      <c r="C66" s="38" t="s">
        <v>117</v>
      </c>
      <c r="D66" s="14"/>
      <c r="E66" s="15"/>
      <c r="F66" s="16"/>
      <c r="H66" s="16"/>
    </row>
    <row r="67" spans="1:9" s="17" customFormat="1" ht="24.95" customHeight="1">
      <c r="A67" s="21">
        <v>66</v>
      </c>
      <c r="B67" s="22" t="s">
        <v>118</v>
      </c>
      <c r="C67" s="38" t="s">
        <v>119</v>
      </c>
      <c r="D67" s="14"/>
      <c r="E67" s="15"/>
      <c r="F67" s="16"/>
      <c r="H67" s="16"/>
    </row>
    <row r="68" spans="1:9" s="17" customFormat="1" ht="21" customHeight="1">
      <c r="A68" s="21">
        <v>67</v>
      </c>
      <c r="B68" s="25" t="s">
        <v>120</v>
      </c>
      <c r="C68" s="42" t="s">
        <v>121</v>
      </c>
      <c r="D68" s="14"/>
      <c r="E68" s="15"/>
      <c r="F68" s="16"/>
      <c r="H68" s="16"/>
    </row>
    <row r="69" spans="1:9" s="17" customFormat="1" ht="21" customHeight="1">
      <c r="A69" s="21">
        <v>68</v>
      </c>
      <c r="B69" s="34" t="s">
        <v>122</v>
      </c>
      <c r="C69" s="43" t="s">
        <v>123</v>
      </c>
      <c r="D69" s="14"/>
      <c r="E69" s="15"/>
      <c r="F69" s="16"/>
      <c r="H69" s="16"/>
    </row>
    <row r="70" spans="1:9" s="17" customFormat="1" ht="21" customHeight="1">
      <c r="A70" s="35"/>
      <c r="B70" s="36"/>
      <c r="C70" s="36"/>
      <c r="D70" s="14"/>
      <c r="E70" s="15"/>
      <c r="F70" s="16"/>
      <c r="H70" s="16"/>
    </row>
    <row r="71" spans="1:9" s="17" customFormat="1" ht="21" customHeight="1">
      <c r="A71" s="35"/>
      <c r="B71" s="36"/>
      <c r="C71" s="36"/>
      <c r="D71" s="14"/>
      <c r="E71" s="15"/>
      <c r="F71" s="16"/>
      <c r="H71" s="16"/>
    </row>
    <row r="72" spans="1:9">
      <c r="D72" s="14"/>
      <c r="E72" s="15"/>
      <c r="F72" s="16"/>
      <c r="G72" s="17"/>
      <c r="H72" s="16"/>
      <c r="I72" s="17"/>
    </row>
    <row r="73" spans="1:9">
      <c r="D73" s="14"/>
      <c r="E73" s="15"/>
      <c r="F73" s="16"/>
      <c r="G73" s="17"/>
      <c r="H73" s="16"/>
      <c r="I73" s="17"/>
    </row>
    <row r="74" spans="1:9">
      <c r="D74" s="14"/>
      <c r="E74" s="15"/>
      <c r="F74" s="16"/>
      <c r="G74" s="17"/>
      <c r="H74" s="16"/>
      <c r="I74" s="17"/>
    </row>
    <row r="75" spans="1:9">
      <c r="D75" s="14"/>
      <c r="E75" s="15"/>
      <c r="F75" s="16"/>
      <c r="G75" s="17"/>
      <c r="H75" s="16"/>
      <c r="I75" s="17"/>
    </row>
    <row r="76" spans="1:9">
      <c r="D76" s="14"/>
      <c r="E76" s="15"/>
      <c r="F76" s="16"/>
      <c r="G76" s="17"/>
      <c r="H76" s="16"/>
      <c r="I76" s="17"/>
    </row>
    <row r="77" spans="1:9">
      <c r="D77" s="14"/>
      <c r="E77" s="15"/>
      <c r="F77" s="16"/>
      <c r="G77" s="17"/>
      <c r="H77" s="16"/>
      <c r="I77" s="17"/>
    </row>
  </sheetData>
  <phoneticPr fontId="3"/>
  <printOptions horizontalCentered="1"/>
  <pageMargins left="0.35433070866141736" right="0.15748031496062992" top="0.59055118110236227" bottom="0.19685039370078741" header="0.31496062992125984" footer="0.43307086614173229"/>
  <pageSetup paperSize="9" scale="98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9B967-4A30-4846-B582-49A3A36DDBFD}">
  <sheetPr>
    <tabColor rgb="FFFFFF00"/>
  </sheetPr>
  <dimension ref="B1:AE39"/>
  <sheetViews>
    <sheetView zoomScale="93" zoomScaleNormal="93" zoomScaleSheetLayoutView="100" workbookViewId="0">
      <selection activeCell="Y9" sqref="Y9"/>
    </sheetView>
  </sheetViews>
  <sheetFormatPr defaultColWidth="8.25" defaultRowHeight="14.25"/>
  <cols>
    <col min="1" max="1" width="1.75" style="2" customWidth="1"/>
    <col min="2" max="2" width="4.625" style="2" customWidth="1"/>
    <col min="3" max="3" width="3.625" style="2" customWidth="1"/>
    <col min="4" max="4" width="6" style="2" customWidth="1"/>
    <col min="5" max="5" width="7.625" style="2" customWidth="1"/>
    <col min="6" max="7" width="8.375" style="3" customWidth="1"/>
    <col min="8" max="8" width="6.25" style="2" customWidth="1"/>
    <col min="9" max="9" width="6.875" style="2" customWidth="1"/>
    <col min="10" max="10" width="12.125" style="2" customWidth="1"/>
    <col min="11" max="11" width="2.375" style="2" customWidth="1"/>
    <col min="12" max="12" width="12.625" style="3" customWidth="1"/>
    <col min="13" max="13" width="2.875" style="3" customWidth="1"/>
    <col min="14" max="14" width="3" style="3" customWidth="1"/>
    <col min="15" max="15" width="3.375" style="3" hidden="1" customWidth="1"/>
    <col min="16" max="16" width="4" style="3" hidden="1" customWidth="1"/>
    <col min="17" max="17" width="1.25" style="3" customWidth="1"/>
    <col min="18" max="18" width="6.5" style="2" customWidth="1"/>
    <col min="19" max="19" width="9.75" style="2" customWidth="1"/>
    <col min="20" max="20" width="8.25" style="129" hidden="1" customWidth="1"/>
    <col min="21" max="21" width="9.125" style="2" hidden="1" customWidth="1"/>
    <col min="22" max="22" width="8.25" style="156" hidden="1" customWidth="1"/>
    <col min="23" max="24" width="8.25" style="2" hidden="1" customWidth="1"/>
    <col min="25" max="30" width="8.25" style="2" customWidth="1"/>
    <col min="31" max="16384" width="8.25" style="2"/>
  </cols>
  <sheetData>
    <row r="1" spans="2:29" ht="23.25" customHeight="1" thickBot="1">
      <c r="B1" s="220" t="s">
        <v>3772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U1" s="1"/>
      <c r="V1" s="154"/>
      <c r="W1" s="1"/>
      <c r="X1" s="1"/>
      <c r="Y1" s="1"/>
    </row>
    <row r="2" spans="2:29" ht="20.100000000000001" customHeight="1" thickBot="1">
      <c r="B2" s="240" t="s">
        <v>3779</v>
      </c>
      <c r="C2" s="240"/>
      <c r="D2" s="240"/>
      <c r="E2" s="240"/>
      <c r="F2" s="240"/>
      <c r="G2" s="240"/>
      <c r="H2" s="240"/>
      <c r="I2" s="240"/>
      <c r="J2" s="280" t="s">
        <v>3765</v>
      </c>
      <c r="K2" s="281"/>
      <c r="L2" s="281"/>
      <c r="M2" s="281"/>
      <c r="N2" s="281"/>
      <c r="O2" s="281"/>
      <c r="P2" s="281"/>
      <c r="Q2" s="281"/>
      <c r="R2" s="160"/>
      <c r="S2" s="127" t="s">
        <v>3747</v>
      </c>
      <c r="T2" s="131"/>
      <c r="U2" s="1"/>
      <c r="V2" s="154"/>
      <c r="W2" s="1"/>
      <c r="X2" s="1">
        <v>1</v>
      </c>
      <c r="Y2" s="1"/>
    </row>
    <row r="3" spans="2:29" s="90" customFormat="1" ht="13.5" customHeight="1">
      <c r="B3" s="221" t="s">
        <v>147</v>
      </c>
      <c r="C3" s="223"/>
      <c r="D3" s="224"/>
      <c r="E3" s="235" t="s">
        <v>146</v>
      </c>
      <c r="F3" s="236"/>
      <c r="G3" s="248" t="e">
        <f>VLOOKUP(C3,会員元データーマザー!$C$3:$D$758,2,FALSE)</f>
        <v>#N/A</v>
      </c>
      <c r="H3" s="249"/>
      <c r="I3" s="250"/>
      <c r="J3" s="246" t="s">
        <v>3766</v>
      </c>
      <c r="K3" s="242"/>
      <c r="L3" s="243"/>
      <c r="M3" s="243"/>
      <c r="N3" s="246" t="s">
        <v>3760</v>
      </c>
      <c r="O3" s="274"/>
      <c r="P3" s="274"/>
      <c r="Q3" s="274"/>
      <c r="R3" s="276"/>
      <c r="S3" s="277"/>
      <c r="T3" s="131"/>
      <c r="U3" s="89"/>
      <c r="V3" s="154"/>
      <c r="W3" s="89"/>
      <c r="X3" s="1">
        <v>2</v>
      </c>
      <c r="Y3" s="89"/>
    </row>
    <row r="4" spans="2:29" s="90" customFormat="1" ht="12.6" customHeight="1" thickBot="1">
      <c r="B4" s="222"/>
      <c r="C4" s="225"/>
      <c r="D4" s="226"/>
      <c r="E4" s="237"/>
      <c r="F4" s="238"/>
      <c r="G4" s="251"/>
      <c r="H4" s="252"/>
      <c r="I4" s="253"/>
      <c r="J4" s="247"/>
      <c r="K4" s="244"/>
      <c r="L4" s="245"/>
      <c r="M4" s="245"/>
      <c r="N4" s="247"/>
      <c r="O4" s="275"/>
      <c r="P4" s="275"/>
      <c r="Q4" s="275"/>
      <c r="R4" s="278"/>
      <c r="S4" s="279"/>
      <c r="T4" s="129"/>
      <c r="U4" s="89"/>
      <c r="V4" s="154"/>
      <c r="W4" s="89"/>
      <c r="X4" s="1">
        <v>3</v>
      </c>
      <c r="Y4" s="89"/>
    </row>
    <row r="5" spans="2:29" s="90" customFormat="1" ht="12.6" customHeight="1" thickBot="1">
      <c r="B5" s="87"/>
      <c r="C5" s="87"/>
      <c r="D5" s="87"/>
      <c r="E5" s="113"/>
      <c r="F5" s="113"/>
      <c r="G5" s="87"/>
      <c r="H5" s="87"/>
      <c r="I5" s="87"/>
      <c r="J5" s="118"/>
      <c r="K5" s="118"/>
      <c r="L5" s="119"/>
      <c r="M5" s="119"/>
      <c r="N5" s="119"/>
      <c r="O5" s="88"/>
      <c r="P5" s="88"/>
      <c r="Q5" s="88"/>
      <c r="R5" s="88"/>
      <c r="S5" s="88"/>
      <c r="T5" s="129"/>
      <c r="U5" s="89"/>
      <c r="V5" s="154"/>
      <c r="W5" s="89"/>
      <c r="X5" s="1">
        <v>4</v>
      </c>
      <c r="Y5" s="89"/>
    </row>
    <row r="6" spans="2:29" s="90" customFormat="1" ht="13.5" customHeight="1">
      <c r="B6" s="231" t="s">
        <v>3752</v>
      </c>
      <c r="C6" s="232"/>
      <c r="D6" s="232"/>
      <c r="E6" s="232"/>
      <c r="F6" s="232"/>
      <c r="G6" s="229"/>
      <c r="H6" s="227" t="s">
        <v>3749</v>
      </c>
      <c r="I6" s="254" t="s">
        <v>3751</v>
      </c>
      <c r="J6" s="261">
        <f>4500*G6</f>
        <v>0</v>
      </c>
      <c r="K6" s="263" t="s">
        <v>1</v>
      </c>
      <c r="L6" s="265" t="s">
        <v>3748</v>
      </c>
      <c r="M6" s="268">
        <f>J6+J8</f>
        <v>0</v>
      </c>
      <c r="N6" s="269"/>
      <c r="O6" s="269"/>
      <c r="P6" s="269"/>
      <c r="Q6" s="269"/>
      <c r="R6" s="269"/>
      <c r="S6" s="258" t="s">
        <v>1</v>
      </c>
      <c r="T6" s="129"/>
      <c r="V6" s="156"/>
      <c r="X6" s="1">
        <v>5</v>
      </c>
    </row>
    <row r="7" spans="2:29" s="90" customFormat="1" ht="12" customHeight="1">
      <c r="B7" s="233"/>
      <c r="C7" s="234"/>
      <c r="D7" s="234"/>
      <c r="E7" s="234"/>
      <c r="F7" s="234"/>
      <c r="G7" s="230"/>
      <c r="H7" s="228"/>
      <c r="I7" s="255"/>
      <c r="J7" s="262"/>
      <c r="K7" s="264"/>
      <c r="L7" s="266"/>
      <c r="M7" s="270"/>
      <c r="N7" s="271"/>
      <c r="O7" s="271"/>
      <c r="P7" s="271"/>
      <c r="Q7" s="271"/>
      <c r="R7" s="271"/>
      <c r="S7" s="259"/>
      <c r="T7" s="129"/>
      <c r="V7" s="156"/>
      <c r="X7" s="1">
        <v>6</v>
      </c>
    </row>
    <row r="8" spans="2:29" s="90" customFormat="1" ht="23.25" customHeight="1" thickBot="1">
      <c r="B8" s="256" t="s">
        <v>3771</v>
      </c>
      <c r="C8" s="257"/>
      <c r="D8" s="257"/>
      <c r="E8" s="257"/>
      <c r="F8" s="257"/>
      <c r="G8" s="150"/>
      <c r="H8" s="120" t="s">
        <v>3750</v>
      </c>
      <c r="I8" s="120" t="s">
        <v>3751</v>
      </c>
      <c r="J8" s="126">
        <f>1500*G8</f>
        <v>0</v>
      </c>
      <c r="K8" s="128" t="s">
        <v>1</v>
      </c>
      <c r="L8" s="267"/>
      <c r="M8" s="272"/>
      <c r="N8" s="273"/>
      <c r="O8" s="273"/>
      <c r="P8" s="273"/>
      <c r="Q8" s="273"/>
      <c r="R8" s="273"/>
      <c r="S8" s="260"/>
      <c r="T8" s="129"/>
      <c r="U8" s="91"/>
      <c r="V8" s="156"/>
      <c r="X8" s="1">
        <v>7</v>
      </c>
    </row>
    <row r="9" spans="2:29" s="115" customFormat="1" ht="18.95" customHeight="1">
      <c r="B9" s="239" t="s">
        <v>2</v>
      </c>
      <c r="C9" s="239"/>
      <c r="D9" s="241" t="s">
        <v>3</v>
      </c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132"/>
      <c r="U9" s="116"/>
      <c r="V9" s="157"/>
      <c r="W9" s="117"/>
      <c r="X9" s="1">
        <v>8</v>
      </c>
      <c r="Y9" s="117"/>
      <c r="Z9" s="117"/>
      <c r="AA9" s="117"/>
      <c r="AB9" s="117"/>
      <c r="AC9" s="117"/>
    </row>
    <row r="10" spans="2:29" s="115" customFormat="1" ht="18.95" customHeight="1">
      <c r="C10" s="114" t="s">
        <v>4</v>
      </c>
      <c r="D10" s="306" t="s">
        <v>3767</v>
      </c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132"/>
      <c r="U10" s="116"/>
      <c r="V10" s="157"/>
      <c r="W10" s="117"/>
      <c r="X10" s="1">
        <v>9</v>
      </c>
      <c r="Y10" s="117"/>
      <c r="Z10" s="117"/>
      <c r="AA10" s="117"/>
      <c r="AB10" s="117"/>
      <c r="AC10" s="117"/>
    </row>
    <row r="11" spans="2:29" s="115" customFormat="1" ht="18.95" customHeight="1">
      <c r="C11" s="114"/>
      <c r="D11" s="311" t="s">
        <v>3768</v>
      </c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132"/>
      <c r="U11" s="116"/>
      <c r="V11" s="157"/>
      <c r="W11" s="117"/>
      <c r="X11" s="1">
        <v>10</v>
      </c>
      <c r="Y11" s="117"/>
      <c r="Z11" s="117"/>
      <c r="AA11" s="117"/>
      <c r="AB11" s="117"/>
      <c r="AC11" s="117"/>
    </row>
    <row r="12" spans="2:29" ht="9" customHeight="1" thickBo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U12" s="5"/>
      <c r="V12" s="154"/>
      <c r="W12" s="1"/>
      <c r="X12" s="1">
        <v>11</v>
      </c>
      <c r="Y12" s="1"/>
      <c r="Z12" s="1"/>
      <c r="AA12" s="1"/>
      <c r="AB12" s="1"/>
      <c r="AC12" s="1"/>
    </row>
    <row r="13" spans="2:29" ht="22.5" customHeight="1" thickBot="1">
      <c r="B13" s="301" t="s">
        <v>3757</v>
      </c>
      <c r="C13" s="186"/>
      <c r="D13" s="121" t="s">
        <v>3777</v>
      </c>
      <c r="E13" s="121" t="s">
        <v>145</v>
      </c>
      <c r="F13" s="185" t="s">
        <v>5</v>
      </c>
      <c r="G13" s="187"/>
      <c r="H13" s="185" t="s">
        <v>0</v>
      </c>
      <c r="I13" s="186"/>
      <c r="J13" s="187"/>
      <c r="K13" s="302" t="s">
        <v>3780</v>
      </c>
      <c r="L13" s="302"/>
      <c r="M13" s="303" t="s">
        <v>3776</v>
      </c>
      <c r="N13" s="304"/>
      <c r="O13" s="304"/>
      <c r="P13" s="304"/>
      <c r="Q13" s="305"/>
      <c r="R13" s="122" t="s">
        <v>144</v>
      </c>
      <c r="S13" s="125" t="s">
        <v>3756</v>
      </c>
      <c r="U13" s="1"/>
      <c r="V13" s="159" t="s">
        <v>3775</v>
      </c>
      <c r="X13" s="1">
        <v>12</v>
      </c>
      <c r="Y13" s="1"/>
      <c r="Z13" s="1"/>
      <c r="AA13" s="1"/>
      <c r="AB13" s="1"/>
      <c r="AC13" s="1"/>
    </row>
    <row r="14" spans="2:29" ht="27" customHeight="1">
      <c r="B14" s="307"/>
      <c r="C14" s="308"/>
      <c r="D14" s="309"/>
      <c r="E14" s="151"/>
      <c r="F14" s="208" t="e">
        <f>VLOOKUP(E14,会員元データーマザー!$B$3:$L$763,4,FALSE)</f>
        <v>#N/A</v>
      </c>
      <c r="G14" s="209"/>
      <c r="H14" s="188" t="e">
        <f>VLOOKUP(E14,会員元データーマザー!$B$3:$L$763,3,FALSE)</f>
        <v>#N/A</v>
      </c>
      <c r="I14" s="189"/>
      <c r="J14" s="190"/>
      <c r="K14" s="210" t="e">
        <f>VLOOKUP(E14,会員元データーマザー!$B$3:$L$763,5,FALSE)</f>
        <v>#N/A</v>
      </c>
      <c r="L14" s="210"/>
      <c r="M14" s="169" t="e">
        <f>VLOOKUP(E14,会員元データーマザー!$B$3:$L$763,11,FALSE)</f>
        <v>#N/A</v>
      </c>
      <c r="N14" s="169"/>
      <c r="O14" s="170"/>
      <c r="P14" s="170"/>
      <c r="Q14" s="169"/>
      <c r="R14" s="203"/>
      <c r="S14" s="204"/>
      <c r="V14" s="154" t="s">
        <v>3758</v>
      </c>
      <c r="W14" s="123">
        <v>1</v>
      </c>
      <c r="X14" s="1">
        <v>13</v>
      </c>
    </row>
    <row r="15" spans="2:29" ht="27" customHeight="1">
      <c r="B15" s="213"/>
      <c r="C15" s="214"/>
      <c r="D15" s="310"/>
      <c r="E15" s="152"/>
      <c r="F15" s="208" t="e">
        <f>VLOOKUP(E15,会員元データーマザー!$B$3:$L$763,4,FALSE)</f>
        <v>#N/A</v>
      </c>
      <c r="G15" s="209"/>
      <c r="H15" s="191" t="e">
        <f>VLOOKUP(E15,会員元データーマザー!$B$3:$L$763,3,FALSE)</f>
        <v>#N/A</v>
      </c>
      <c r="I15" s="192"/>
      <c r="J15" s="193"/>
      <c r="K15" s="217" t="e">
        <f>VLOOKUP(E15,会員元データーマザー!$B$3:$L$763,5,FALSE)</f>
        <v>#N/A</v>
      </c>
      <c r="L15" s="217"/>
      <c r="M15" s="218" t="e">
        <f>VLOOKUP(E15,会員元データーマザー!$B$3:$L$763,11,FALSE)</f>
        <v>#N/A</v>
      </c>
      <c r="N15" s="218"/>
      <c r="O15" s="219"/>
      <c r="P15" s="219"/>
      <c r="Q15" s="219"/>
      <c r="R15" s="168"/>
      <c r="S15" s="166"/>
      <c r="V15" s="154" t="s">
        <v>3759</v>
      </c>
      <c r="W15" s="123">
        <v>2</v>
      </c>
      <c r="X15" s="1">
        <v>14</v>
      </c>
    </row>
    <row r="16" spans="2:29" ht="27" customHeight="1">
      <c r="B16" s="211"/>
      <c r="C16" s="212"/>
      <c r="D16" s="215"/>
      <c r="E16" s="151"/>
      <c r="F16" s="205" t="e">
        <f>VLOOKUP(E16,会員元データーマザー!$B$3:$L$763,4,FALSE)</f>
        <v>#N/A</v>
      </c>
      <c r="G16" s="206"/>
      <c r="H16" s="171" t="e">
        <f>VLOOKUP(E16,会員元データーマザー!$B$3:$L$763,3,FALSE)</f>
        <v>#N/A</v>
      </c>
      <c r="I16" s="172"/>
      <c r="J16" s="173"/>
      <c r="K16" s="207" t="e">
        <f>VLOOKUP(E16,会員元データーマザー!$B$3:$L$763,5,FALSE)</f>
        <v>#N/A</v>
      </c>
      <c r="L16" s="207"/>
      <c r="M16" s="174" t="e">
        <f>VLOOKUP(E16,会員元データーマザー!$B$3:$L$763,11,FALSE)</f>
        <v>#N/A</v>
      </c>
      <c r="N16" s="174"/>
      <c r="O16" s="175"/>
      <c r="P16" s="175"/>
      <c r="Q16" s="174"/>
      <c r="R16" s="167"/>
      <c r="S16" s="165"/>
      <c r="V16" s="156" t="s">
        <v>3773</v>
      </c>
      <c r="W16" s="123">
        <v>3</v>
      </c>
      <c r="X16" s="1">
        <v>15</v>
      </c>
    </row>
    <row r="17" spans="2:24" ht="27" customHeight="1">
      <c r="B17" s="213"/>
      <c r="C17" s="214"/>
      <c r="D17" s="216"/>
      <c r="E17" s="152"/>
      <c r="F17" s="208" t="e">
        <f>VLOOKUP(E17,会員元データーマザー!$B$3:$L$763,4,FALSE)</f>
        <v>#N/A</v>
      </c>
      <c r="G17" s="209"/>
      <c r="H17" s="191" t="e">
        <f>VLOOKUP(E17,会員元データーマザー!$B$3:$L$763,3,FALSE)</f>
        <v>#N/A</v>
      </c>
      <c r="I17" s="192"/>
      <c r="J17" s="193"/>
      <c r="K17" s="210" t="e">
        <f>VLOOKUP(E17,会員元データーマザー!$B$3:$L$763,5,FALSE)</f>
        <v>#N/A</v>
      </c>
      <c r="L17" s="210"/>
      <c r="M17" s="169" t="e">
        <f>VLOOKUP(E17,会員元データーマザー!$B$3:$L$763,11,FALSE)</f>
        <v>#N/A</v>
      </c>
      <c r="N17" s="169"/>
      <c r="O17" s="170"/>
      <c r="P17" s="170"/>
      <c r="Q17" s="169"/>
      <c r="R17" s="168"/>
      <c r="S17" s="166"/>
      <c r="V17" s="156" t="s">
        <v>3774</v>
      </c>
      <c r="W17" s="123">
        <v>4</v>
      </c>
      <c r="X17" s="1">
        <v>16</v>
      </c>
    </row>
    <row r="18" spans="2:24" ht="27" customHeight="1">
      <c r="B18" s="211"/>
      <c r="C18" s="212"/>
      <c r="D18" s="215"/>
      <c r="E18" s="151"/>
      <c r="F18" s="205" t="e">
        <f>VLOOKUP(E18,会員元データーマザー!$B$3:$L$763,4,FALSE)</f>
        <v>#N/A</v>
      </c>
      <c r="G18" s="206"/>
      <c r="H18" s="171" t="e">
        <f>VLOOKUP(E18,会員元データーマザー!$B$3:$L$763,3,FALSE)</f>
        <v>#N/A</v>
      </c>
      <c r="I18" s="172"/>
      <c r="J18" s="173"/>
      <c r="K18" s="207" t="e">
        <f>VLOOKUP(E18,会員元データーマザー!$B$3:$L$763,5,FALSE)</f>
        <v>#N/A</v>
      </c>
      <c r="L18" s="207"/>
      <c r="M18" s="174" t="e">
        <f>VLOOKUP(E18,会員元データーマザー!$B$3:$L$763,11,FALSE)</f>
        <v>#N/A</v>
      </c>
      <c r="N18" s="174"/>
      <c r="O18" s="175"/>
      <c r="P18" s="175"/>
      <c r="Q18" s="174"/>
      <c r="R18" s="167"/>
      <c r="S18" s="165"/>
      <c r="X18" s="1"/>
    </row>
    <row r="19" spans="2:24" ht="27" customHeight="1">
      <c r="B19" s="213"/>
      <c r="C19" s="214"/>
      <c r="D19" s="216"/>
      <c r="E19" s="152"/>
      <c r="F19" s="208" t="e">
        <f>VLOOKUP(E19,会員元データーマザー!$B$3:$L$763,4,FALSE)</f>
        <v>#N/A</v>
      </c>
      <c r="G19" s="209"/>
      <c r="H19" s="191" t="e">
        <f>VLOOKUP(E19,会員元データーマザー!$B$3:$L$763,3,FALSE)</f>
        <v>#N/A</v>
      </c>
      <c r="I19" s="192"/>
      <c r="J19" s="193"/>
      <c r="K19" s="210" t="e">
        <f>VLOOKUP(E19,会員元データーマザー!$B$3:$L$763,5,FALSE)</f>
        <v>#N/A</v>
      </c>
      <c r="L19" s="210"/>
      <c r="M19" s="169" t="e">
        <f>VLOOKUP(E19,会員元データーマザー!$B$3:$L$763,11,FALSE)</f>
        <v>#N/A</v>
      </c>
      <c r="N19" s="169"/>
      <c r="O19" s="170"/>
      <c r="P19" s="170"/>
      <c r="Q19" s="169"/>
      <c r="R19" s="168"/>
      <c r="S19" s="166"/>
      <c r="X19" s="1"/>
    </row>
    <row r="20" spans="2:24" ht="27" customHeight="1">
      <c r="B20" s="211"/>
      <c r="C20" s="212"/>
      <c r="D20" s="215"/>
      <c r="E20" s="151"/>
      <c r="F20" s="205" t="e">
        <f>VLOOKUP(E20,会員元データーマザー!$B$3:$L$763,4,FALSE)</f>
        <v>#N/A</v>
      </c>
      <c r="G20" s="206"/>
      <c r="H20" s="171" t="e">
        <f>VLOOKUP(E20,会員元データーマザー!$B$3:$L$763,3,FALSE)</f>
        <v>#N/A</v>
      </c>
      <c r="I20" s="172"/>
      <c r="J20" s="173"/>
      <c r="K20" s="207" t="e">
        <f>VLOOKUP(E20,会員元データーマザー!$B$3:$L$763,5,FALSE)</f>
        <v>#N/A</v>
      </c>
      <c r="L20" s="207"/>
      <c r="M20" s="174" t="e">
        <f>VLOOKUP(E20,会員元データーマザー!$B$3:$L$763,11,FALSE)</f>
        <v>#N/A</v>
      </c>
      <c r="N20" s="174"/>
      <c r="O20" s="175"/>
      <c r="P20" s="175"/>
      <c r="Q20" s="174"/>
      <c r="R20" s="167"/>
      <c r="S20" s="165"/>
      <c r="X20" s="1"/>
    </row>
    <row r="21" spans="2:24" ht="27" customHeight="1">
      <c r="B21" s="213"/>
      <c r="C21" s="214"/>
      <c r="D21" s="216"/>
      <c r="E21" s="152"/>
      <c r="F21" s="208" t="e">
        <f>VLOOKUP(E21,会員元データーマザー!$B$3:$L$763,4,FALSE)</f>
        <v>#N/A</v>
      </c>
      <c r="G21" s="209"/>
      <c r="H21" s="191" t="e">
        <f>VLOOKUP(E21,会員元データーマザー!$B$3:$L$763,3,FALSE)</f>
        <v>#N/A</v>
      </c>
      <c r="I21" s="192"/>
      <c r="J21" s="193"/>
      <c r="K21" s="210" t="e">
        <f>VLOOKUP(E21,会員元データーマザー!$B$3:$L$763,5,FALSE)</f>
        <v>#N/A</v>
      </c>
      <c r="L21" s="210"/>
      <c r="M21" s="169" t="e">
        <f>VLOOKUP(E21,会員元データーマザー!$B$3:$L$763,11,FALSE)</f>
        <v>#N/A</v>
      </c>
      <c r="N21" s="169"/>
      <c r="O21" s="170"/>
      <c r="P21" s="170"/>
      <c r="Q21" s="169"/>
      <c r="R21" s="168"/>
      <c r="S21" s="166"/>
      <c r="X21" s="1"/>
    </row>
    <row r="22" spans="2:24" ht="27" customHeight="1">
      <c r="B22" s="211"/>
      <c r="C22" s="212"/>
      <c r="D22" s="215"/>
      <c r="E22" s="151"/>
      <c r="F22" s="205" t="e">
        <f>VLOOKUP(E22,会員元データーマザー!$B$3:$L$763,4,FALSE)</f>
        <v>#N/A</v>
      </c>
      <c r="G22" s="206"/>
      <c r="H22" s="171" t="e">
        <f>VLOOKUP(E22,会員元データーマザー!$B$3:$L$763,3,FALSE)</f>
        <v>#N/A</v>
      </c>
      <c r="I22" s="172"/>
      <c r="J22" s="173"/>
      <c r="K22" s="207" t="e">
        <f>VLOOKUP(E22,会員元データーマザー!$B$3:$L$763,5,FALSE)</f>
        <v>#N/A</v>
      </c>
      <c r="L22" s="207"/>
      <c r="M22" s="174" t="e">
        <f>VLOOKUP(E22,会員元データーマザー!$B$3:$L$763,11,FALSE)</f>
        <v>#N/A</v>
      </c>
      <c r="N22" s="174"/>
      <c r="O22" s="175"/>
      <c r="P22" s="175"/>
      <c r="Q22" s="174"/>
      <c r="R22" s="167"/>
      <c r="S22" s="165"/>
      <c r="X22" s="1"/>
    </row>
    <row r="23" spans="2:24" ht="27" customHeight="1">
      <c r="B23" s="213"/>
      <c r="C23" s="214"/>
      <c r="D23" s="216"/>
      <c r="E23" s="152"/>
      <c r="F23" s="208" t="e">
        <f>VLOOKUP(E23,会員元データーマザー!$B$3:$L$763,4,FALSE)</f>
        <v>#N/A</v>
      </c>
      <c r="G23" s="209"/>
      <c r="H23" s="191" t="e">
        <f>VLOOKUP(E23,会員元データーマザー!$B$3:$L$763,3,FALSE)</f>
        <v>#N/A</v>
      </c>
      <c r="I23" s="192"/>
      <c r="J23" s="193"/>
      <c r="K23" s="210" t="e">
        <f>VLOOKUP(E23,会員元データーマザー!$B$3:$L$763,5,FALSE)</f>
        <v>#N/A</v>
      </c>
      <c r="L23" s="210"/>
      <c r="M23" s="169" t="e">
        <f>VLOOKUP(E23,会員元データーマザー!$B$3:$L$763,11,FALSE)</f>
        <v>#N/A</v>
      </c>
      <c r="N23" s="169"/>
      <c r="O23" s="170"/>
      <c r="P23" s="170"/>
      <c r="Q23" s="169"/>
      <c r="R23" s="168"/>
      <c r="S23" s="166"/>
      <c r="X23" s="1"/>
    </row>
    <row r="24" spans="2:24" ht="27" customHeight="1">
      <c r="B24" s="211"/>
      <c r="C24" s="212"/>
      <c r="D24" s="215"/>
      <c r="E24" s="151"/>
      <c r="F24" s="205" t="e">
        <f>VLOOKUP(E24,会員元データーマザー!$B$3:$L$763,4,FALSE)</f>
        <v>#N/A</v>
      </c>
      <c r="G24" s="206"/>
      <c r="H24" s="171" t="e">
        <f>VLOOKUP(E24,会員元データーマザー!$B$3:$L$763,3,FALSE)</f>
        <v>#N/A</v>
      </c>
      <c r="I24" s="172"/>
      <c r="J24" s="173"/>
      <c r="K24" s="207" t="e">
        <f>VLOOKUP(E24,会員元データーマザー!$B$3:$L$763,5,FALSE)</f>
        <v>#N/A</v>
      </c>
      <c r="L24" s="207"/>
      <c r="M24" s="174" t="e">
        <f>VLOOKUP(E24,会員元データーマザー!$B$3:$L$763,11,FALSE)</f>
        <v>#N/A</v>
      </c>
      <c r="N24" s="174"/>
      <c r="O24" s="175"/>
      <c r="P24" s="175"/>
      <c r="Q24" s="174"/>
      <c r="R24" s="167"/>
      <c r="S24" s="165"/>
      <c r="X24" s="1"/>
    </row>
    <row r="25" spans="2:24" ht="27" customHeight="1">
      <c r="B25" s="213"/>
      <c r="C25" s="214"/>
      <c r="D25" s="216"/>
      <c r="E25" s="152"/>
      <c r="F25" s="208" t="e">
        <f>VLOOKUP(E25,会員元データーマザー!$B$3:$L$763,4,FALSE)</f>
        <v>#N/A</v>
      </c>
      <c r="G25" s="209"/>
      <c r="H25" s="191" t="e">
        <f>VLOOKUP(E25,会員元データーマザー!$B$3:$L$763,3,FALSE)</f>
        <v>#N/A</v>
      </c>
      <c r="I25" s="192"/>
      <c r="J25" s="193"/>
      <c r="K25" s="210" t="e">
        <f>VLOOKUP(E25,会員元データーマザー!$B$3:$L$763,5,FALSE)</f>
        <v>#N/A</v>
      </c>
      <c r="L25" s="210"/>
      <c r="M25" s="169" t="e">
        <f>VLOOKUP(E25,会員元データーマザー!$B$3:$L$763,11,FALSE)</f>
        <v>#N/A</v>
      </c>
      <c r="N25" s="169"/>
      <c r="O25" s="170"/>
      <c r="P25" s="170"/>
      <c r="Q25" s="169"/>
      <c r="R25" s="168"/>
      <c r="S25" s="166"/>
      <c r="X25" s="1"/>
    </row>
    <row r="26" spans="2:24" ht="27" customHeight="1">
      <c r="B26" s="211"/>
      <c r="C26" s="212"/>
      <c r="D26" s="215"/>
      <c r="E26" s="151"/>
      <c r="F26" s="205" t="e">
        <f>VLOOKUP(E26,会員元データーマザー!$B$3:$L$763,4,FALSE)</f>
        <v>#N/A</v>
      </c>
      <c r="G26" s="206"/>
      <c r="H26" s="171" t="e">
        <f>VLOOKUP(E26,会員元データーマザー!$B$3:$L$763,3,FALSE)</f>
        <v>#N/A</v>
      </c>
      <c r="I26" s="172"/>
      <c r="J26" s="173"/>
      <c r="K26" s="207" t="e">
        <f>VLOOKUP(E26,会員元データーマザー!$B$3:$L$763,5,FALSE)</f>
        <v>#N/A</v>
      </c>
      <c r="L26" s="207"/>
      <c r="M26" s="174" t="e">
        <f>VLOOKUP(E26,会員元データーマザー!$B$3:$L$763,11,FALSE)</f>
        <v>#N/A</v>
      </c>
      <c r="N26" s="174"/>
      <c r="O26" s="175"/>
      <c r="P26" s="175"/>
      <c r="Q26" s="174"/>
      <c r="R26" s="167"/>
      <c r="S26" s="165"/>
      <c r="X26" s="1"/>
    </row>
    <row r="27" spans="2:24" ht="27" customHeight="1">
      <c r="B27" s="213"/>
      <c r="C27" s="214"/>
      <c r="D27" s="216"/>
      <c r="E27" s="152"/>
      <c r="F27" s="208" t="e">
        <f>VLOOKUP(E27,会員元データーマザー!$B$3:$L$763,4,FALSE)</f>
        <v>#N/A</v>
      </c>
      <c r="G27" s="209"/>
      <c r="H27" s="191" t="e">
        <f>VLOOKUP(E27,会員元データーマザー!$B$3:$L$763,3,FALSE)</f>
        <v>#N/A</v>
      </c>
      <c r="I27" s="192"/>
      <c r="J27" s="193"/>
      <c r="K27" s="210" t="e">
        <f>VLOOKUP(E27,会員元データーマザー!$B$3:$L$763,5,FALSE)</f>
        <v>#N/A</v>
      </c>
      <c r="L27" s="210"/>
      <c r="M27" s="169" t="e">
        <f>VLOOKUP(E27,会員元データーマザー!$B$3:$L$763,11,FALSE)</f>
        <v>#N/A</v>
      </c>
      <c r="N27" s="169"/>
      <c r="O27" s="170"/>
      <c r="P27" s="170"/>
      <c r="Q27" s="169"/>
      <c r="R27" s="168"/>
      <c r="S27" s="166"/>
      <c r="X27" s="1"/>
    </row>
    <row r="28" spans="2:24" ht="27" customHeight="1">
      <c r="B28" s="211"/>
      <c r="C28" s="212"/>
      <c r="D28" s="215"/>
      <c r="E28" s="151"/>
      <c r="F28" s="205" t="e">
        <f>VLOOKUP(E28,会員元データーマザー!$B$3:$L$763,4,FALSE)</f>
        <v>#N/A</v>
      </c>
      <c r="G28" s="206"/>
      <c r="H28" s="171" t="e">
        <f>VLOOKUP(E28,会員元データーマザー!$B$3:$L$763,3,FALSE)</f>
        <v>#N/A</v>
      </c>
      <c r="I28" s="172"/>
      <c r="J28" s="173"/>
      <c r="K28" s="207" t="e">
        <f>VLOOKUP(E28,会員元データーマザー!$B$3:$L$763,5,FALSE)</f>
        <v>#N/A</v>
      </c>
      <c r="L28" s="207"/>
      <c r="M28" s="174" t="e">
        <f>VLOOKUP(E28,会員元データーマザー!$B$3:$L$763,11,FALSE)</f>
        <v>#N/A</v>
      </c>
      <c r="N28" s="174"/>
      <c r="O28" s="175"/>
      <c r="P28" s="175"/>
      <c r="Q28" s="174"/>
      <c r="R28" s="167"/>
      <c r="S28" s="165"/>
      <c r="X28" s="1"/>
    </row>
    <row r="29" spans="2:24" ht="27" customHeight="1">
      <c r="B29" s="213"/>
      <c r="C29" s="214"/>
      <c r="D29" s="216"/>
      <c r="E29" s="152"/>
      <c r="F29" s="208" t="e">
        <f>VLOOKUP(E29,会員元データーマザー!$B$3:$L$763,4,FALSE)</f>
        <v>#N/A</v>
      </c>
      <c r="G29" s="209"/>
      <c r="H29" s="191" t="e">
        <f>VLOOKUP(E29,会員元データーマザー!$B$3:$L$763,3,FALSE)</f>
        <v>#N/A</v>
      </c>
      <c r="I29" s="192"/>
      <c r="J29" s="193"/>
      <c r="K29" s="210" t="e">
        <f>VLOOKUP(E29,会員元データーマザー!$B$3:$L$763,5,FALSE)</f>
        <v>#N/A</v>
      </c>
      <c r="L29" s="210"/>
      <c r="M29" s="169" t="e">
        <f>VLOOKUP(E29,会員元データーマザー!$B$3:$L$763,11,FALSE)</f>
        <v>#N/A</v>
      </c>
      <c r="N29" s="169"/>
      <c r="O29" s="170"/>
      <c r="P29" s="170"/>
      <c r="Q29" s="169"/>
      <c r="R29" s="168"/>
      <c r="S29" s="166"/>
      <c r="X29" s="1"/>
    </row>
    <row r="30" spans="2:24" ht="27" customHeight="1">
      <c r="B30" s="211"/>
      <c r="C30" s="212"/>
      <c r="D30" s="215"/>
      <c r="E30" s="153"/>
      <c r="F30" s="205" t="e">
        <f>VLOOKUP(E30,会員元データーマザー!$B$3:$L$763,4,FALSE)</f>
        <v>#N/A</v>
      </c>
      <c r="G30" s="206"/>
      <c r="H30" s="171" t="e">
        <f>VLOOKUP(E30,会員元データーマザー!$B$3:$L$763,3,FALSE)</f>
        <v>#N/A</v>
      </c>
      <c r="I30" s="172"/>
      <c r="J30" s="173"/>
      <c r="K30" s="207" t="e">
        <f>VLOOKUP(E30,会員元データーマザー!$B$3:$L$763,5,FALSE)</f>
        <v>#N/A</v>
      </c>
      <c r="L30" s="207"/>
      <c r="M30" s="174" t="e">
        <f>VLOOKUP(E30,会員元データーマザー!$B$3:$L$763,11,FALSE)</f>
        <v>#N/A</v>
      </c>
      <c r="N30" s="174"/>
      <c r="O30" s="175"/>
      <c r="P30" s="175"/>
      <c r="Q30" s="174"/>
      <c r="R30" s="167"/>
      <c r="S30" s="165"/>
      <c r="X30" s="1"/>
    </row>
    <row r="31" spans="2:24" ht="27" customHeight="1">
      <c r="B31" s="213"/>
      <c r="C31" s="214"/>
      <c r="D31" s="216"/>
      <c r="E31" s="152"/>
      <c r="F31" s="208" t="e">
        <f>VLOOKUP(E31,会員元データーマザー!$B$3:$L$763,4,FALSE)</f>
        <v>#N/A</v>
      </c>
      <c r="G31" s="209"/>
      <c r="H31" s="191" t="e">
        <f>VLOOKUP(E31,会員元データーマザー!$B$3:$L$763,3,FALSE)</f>
        <v>#N/A</v>
      </c>
      <c r="I31" s="192"/>
      <c r="J31" s="193"/>
      <c r="K31" s="210" t="e">
        <f>VLOOKUP(E31,会員元データーマザー!$B$3:$L$763,5,FALSE)</f>
        <v>#N/A</v>
      </c>
      <c r="L31" s="210"/>
      <c r="M31" s="169" t="e">
        <f>VLOOKUP(E31,会員元データーマザー!$B$3:$L$763,11,FALSE)</f>
        <v>#N/A</v>
      </c>
      <c r="N31" s="169"/>
      <c r="O31" s="170"/>
      <c r="P31" s="170"/>
      <c r="Q31" s="169"/>
      <c r="R31" s="168"/>
      <c r="S31" s="166"/>
      <c r="X31" s="1"/>
    </row>
    <row r="32" spans="2:24" ht="27" customHeight="1">
      <c r="B32" s="312"/>
      <c r="C32" s="313"/>
      <c r="D32" s="215"/>
      <c r="E32" s="153"/>
      <c r="F32" s="205" t="e">
        <f>VLOOKUP(E32,会員元データーマザー!$B$3:$L$763,4,FALSE)</f>
        <v>#N/A</v>
      </c>
      <c r="G32" s="206"/>
      <c r="H32" s="171" t="e">
        <f>VLOOKUP(E32,会員元データーマザー!$B$3:$L$763,3,FALSE)</f>
        <v>#N/A</v>
      </c>
      <c r="I32" s="172"/>
      <c r="J32" s="173"/>
      <c r="K32" s="207" t="e">
        <f>VLOOKUP(E32,会員元データーマザー!$B$3:$L$763,5,FALSE)</f>
        <v>#N/A</v>
      </c>
      <c r="L32" s="207"/>
      <c r="M32" s="174" t="e">
        <f>VLOOKUP(E32,会員元データーマザー!$B$3:$L$763,11,FALSE)</f>
        <v>#N/A</v>
      </c>
      <c r="N32" s="174"/>
      <c r="O32" s="175"/>
      <c r="P32" s="175"/>
      <c r="Q32" s="174"/>
      <c r="R32" s="167"/>
      <c r="S32" s="165"/>
      <c r="X32" s="1"/>
    </row>
    <row r="33" spans="2:31" ht="27" customHeight="1" thickBot="1">
      <c r="B33" s="312"/>
      <c r="C33" s="313"/>
      <c r="D33" s="216"/>
      <c r="E33" s="152"/>
      <c r="F33" s="208" t="e">
        <f>VLOOKUP(E33,会員元データーマザー!$B$3:$L$763,4,FALSE)</f>
        <v>#N/A</v>
      </c>
      <c r="G33" s="209"/>
      <c r="H33" s="191" t="e">
        <f>VLOOKUP(E33,会員元データーマザー!$B$3:$L$763,3,FALSE)</f>
        <v>#N/A</v>
      </c>
      <c r="I33" s="192"/>
      <c r="J33" s="193"/>
      <c r="K33" s="210" t="e">
        <f>VLOOKUP(E33,会員元データーマザー!$B$3:$L$763,5,FALSE)</f>
        <v>#N/A</v>
      </c>
      <c r="L33" s="210"/>
      <c r="M33" s="169" t="e">
        <f>VLOOKUP(E33,会員元データーマザー!$B$3:$L$763,11,FALSE)</f>
        <v>#N/A</v>
      </c>
      <c r="N33" s="169"/>
      <c r="O33" s="170"/>
      <c r="P33" s="170"/>
      <c r="Q33" s="169"/>
      <c r="R33" s="168"/>
      <c r="S33" s="166"/>
      <c r="X33" s="1"/>
    </row>
    <row r="34" spans="2:31" ht="20.100000000000001" customHeight="1" thickBot="1">
      <c r="B34" s="287" t="s">
        <v>3755</v>
      </c>
      <c r="C34" s="288"/>
      <c r="D34" s="288"/>
      <c r="E34" s="288"/>
      <c r="F34" s="288"/>
      <c r="G34" s="288"/>
      <c r="H34" s="288"/>
      <c r="I34" s="288"/>
      <c r="J34" s="297" t="s">
        <v>3761</v>
      </c>
      <c r="K34" s="288"/>
      <c r="L34" s="161"/>
      <c r="M34" s="298" t="e">
        <f>VLOOKUP(L34,会員元データーマザー!$C$3:$D$758,2)</f>
        <v>#N/A</v>
      </c>
      <c r="N34" s="299"/>
      <c r="O34" s="299"/>
      <c r="P34" s="299"/>
      <c r="Q34" s="299"/>
      <c r="R34" s="299"/>
      <c r="S34" s="300"/>
      <c r="T34" s="129" t="s">
        <v>3769</v>
      </c>
      <c r="U34" s="7"/>
      <c r="V34" s="154" t="s">
        <v>3762</v>
      </c>
      <c r="W34" s="7"/>
      <c r="X34" s="1"/>
      <c r="Y34" s="7"/>
      <c r="Z34" s="176" t="s">
        <v>3778</v>
      </c>
      <c r="AA34" s="177"/>
      <c r="AB34" s="177"/>
      <c r="AC34" s="178"/>
      <c r="AD34" s="8"/>
      <c r="AE34" s="9"/>
    </row>
    <row r="35" spans="2:31" ht="15.95" customHeight="1">
      <c r="B35" s="293" t="s">
        <v>6</v>
      </c>
      <c r="C35" s="289"/>
      <c r="D35" s="289"/>
      <c r="E35" s="289"/>
      <c r="F35" s="289" t="s">
        <v>3753</v>
      </c>
      <c r="G35" s="289"/>
      <c r="H35" s="290" t="s">
        <v>7</v>
      </c>
      <c r="I35" s="290"/>
      <c r="J35" s="290" t="s">
        <v>3754</v>
      </c>
      <c r="K35" s="290"/>
      <c r="L35" s="290"/>
      <c r="M35" s="290"/>
      <c r="N35" s="290"/>
      <c r="O35" s="291" t="s">
        <v>3760</v>
      </c>
      <c r="P35" s="291"/>
      <c r="Q35" s="291"/>
      <c r="R35" s="291"/>
      <c r="S35" s="292"/>
      <c r="T35" s="130"/>
      <c r="U35" s="10"/>
      <c r="V35" s="155" t="s">
        <v>3763</v>
      </c>
      <c r="W35" s="10"/>
      <c r="X35" s="1"/>
      <c r="Y35" s="10"/>
      <c r="Z35" s="179"/>
      <c r="AA35" s="180"/>
      <c r="AB35" s="180"/>
      <c r="AC35" s="181"/>
      <c r="AD35" s="10"/>
      <c r="AE35" s="10"/>
    </row>
    <row r="36" spans="2:31" ht="23.45" customHeight="1">
      <c r="B36" s="162"/>
      <c r="C36" s="197"/>
      <c r="D36" s="198"/>
      <c r="E36" s="199"/>
      <c r="F36" s="294"/>
      <c r="G36" s="294"/>
      <c r="H36" s="294"/>
      <c r="I36" s="294"/>
      <c r="J36" s="296"/>
      <c r="K36" s="296"/>
      <c r="L36" s="296"/>
      <c r="M36" s="296"/>
      <c r="N36" s="296"/>
      <c r="O36" s="283"/>
      <c r="P36" s="283"/>
      <c r="Q36" s="283"/>
      <c r="R36" s="283"/>
      <c r="S36" s="284"/>
      <c r="T36" s="129" t="s">
        <v>3770</v>
      </c>
      <c r="X36" s="1"/>
      <c r="Z36" s="179"/>
      <c r="AA36" s="180"/>
      <c r="AB36" s="180"/>
      <c r="AC36" s="181"/>
    </row>
    <row r="37" spans="2:31" ht="24" customHeight="1">
      <c r="B37" s="162"/>
      <c r="C37" s="197"/>
      <c r="D37" s="198"/>
      <c r="E37" s="199"/>
      <c r="F37" s="294"/>
      <c r="G37" s="294"/>
      <c r="H37" s="294"/>
      <c r="I37" s="294"/>
      <c r="J37" s="296"/>
      <c r="K37" s="296"/>
      <c r="L37" s="296"/>
      <c r="M37" s="296"/>
      <c r="N37" s="296"/>
      <c r="O37" s="283"/>
      <c r="P37" s="283"/>
      <c r="Q37" s="283"/>
      <c r="R37" s="283"/>
      <c r="S37" s="284"/>
      <c r="X37" s="1"/>
      <c r="Z37" s="179"/>
      <c r="AA37" s="180"/>
      <c r="AB37" s="180"/>
      <c r="AC37" s="181"/>
    </row>
    <row r="38" spans="2:31" s="11" customFormat="1" ht="24" customHeight="1" thickBot="1">
      <c r="B38" s="163"/>
      <c r="C38" s="200"/>
      <c r="D38" s="201"/>
      <c r="E38" s="202"/>
      <c r="F38" s="295"/>
      <c r="G38" s="295"/>
      <c r="H38" s="295"/>
      <c r="I38" s="295"/>
      <c r="J38" s="282"/>
      <c r="K38" s="282"/>
      <c r="L38" s="282"/>
      <c r="M38" s="282"/>
      <c r="N38" s="282"/>
      <c r="O38" s="285"/>
      <c r="P38" s="285"/>
      <c r="Q38" s="285"/>
      <c r="R38" s="285"/>
      <c r="S38" s="286"/>
      <c r="T38" s="129"/>
      <c r="V38" s="158"/>
      <c r="X38" s="1"/>
      <c r="Z38" s="179"/>
      <c r="AA38" s="180"/>
      <c r="AB38" s="180"/>
      <c r="AC38" s="181"/>
    </row>
    <row r="39" spans="2:31" s="11" customFormat="1" ht="41.25" customHeight="1" thickBot="1">
      <c r="B39" s="124" t="s">
        <v>3764</v>
      </c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133"/>
      <c r="V39" s="158"/>
      <c r="X39" s="1"/>
      <c r="Z39" s="182"/>
      <c r="AA39" s="183"/>
      <c r="AB39" s="183"/>
      <c r="AC39" s="184"/>
    </row>
  </sheetData>
  <mergeCells count="175">
    <mergeCell ref="B30:C31"/>
    <mergeCell ref="B32:C33"/>
    <mergeCell ref="D18:D19"/>
    <mergeCell ref="D20:D21"/>
    <mergeCell ref="D22:D23"/>
    <mergeCell ref="D24:D25"/>
    <mergeCell ref="D26:D27"/>
    <mergeCell ref="D28:D29"/>
    <mergeCell ref="D30:D31"/>
    <mergeCell ref="D32:D33"/>
    <mergeCell ref="B13:C13"/>
    <mergeCell ref="K13:L13"/>
    <mergeCell ref="M13:Q13"/>
    <mergeCell ref="D10:S10"/>
    <mergeCell ref="B14:C15"/>
    <mergeCell ref="D14:D15"/>
    <mergeCell ref="B26:C27"/>
    <mergeCell ref="B28:C29"/>
    <mergeCell ref="F13:G13"/>
    <mergeCell ref="M18:Q18"/>
    <mergeCell ref="M16:Q16"/>
    <mergeCell ref="M17:Q17"/>
    <mergeCell ref="M19:Q19"/>
    <mergeCell ref="F16:G16"/>
    <mergeCell ref="K16:L16"/>
    <mergeCell ref="F18:G18"/>
    <mergeCell ref="K18:L18"/>
    <mergeCell ref="F22:G22"/>
    <mergeCell ref="D11:S11"/>
    <mergeCell ref="K23:L23"/>
    <mergeCell ref="M14:Q14"/>
    <mergeCell ref="F15:G15"/>
    <mergeCell ref="F14:G14"/>
    <mergeCell ref="K19:L19"/>
    <mergeCell ref="F32:G32"/>
    <mergeCell ref="K32:L32"/>
    <mergeCell ref="M32:Q32"/>
    <mergeCell ref="F33:G33"/>
    <mergeCell ref="K33:L33"/>
    <mergeCell ref="M33:Q33"/>
    <mergeCell ref="F30:G30"/>
    <mergeCell ref="F26:G26"/>
    <mergeCell ref="K26:L26"/>
    <mergeCell ref="F31:G31"/>
    <mergeCell ref="K31:L31"/>
    <mergeCell ref="F27:G27"/>
    <mergeCell ref="K27:L27"/>
    <mergeCell ref="H32:J32"/>
    <mergeCell ref="H33:J33"/>
    <mergeCell ref="K30:L30"/>
    <mergeCell ref="M30:Q30"/>
    <mergeCell ref="H30:J30"/>
    <mergeCell ref="H31:J31"/>
    <mergeCell ref="M6:R8"/>
    <mergeCell ref="N3:Q4"/>
    <mergeCell ref="R3:S4"/>
    <mergeCell ref="J2:Q2"/>
    <mergeCell ref="J38:N38"/>
    <mergeCell ref="O36:S36"/>
    <mergeCell ref="O37:S37"/>
    <mergeCell ref="O38:S38"/>
    <mergeCell ref="B34:I34"/>
    <mergeCell ref="F35:G35"/>
    <mergeCell ref="H35:I35"/>
    <mergeCell ref="O35:S35"/>
    <mergeCell ref="J35:N35"/>
    <mergeCell ref="B35:E35"/>
    <mergeCell ref="F36:G36"/>
    <mergeCell ref="F37:G37"/>
    <mergeCell ref="F38:G38"/>
    <mergeCell ref="H36:I36"/>
    <mergeCell ref="H37:I37"/>
    <mergeCell ref="H38:I38"/>
    <mergeCell ref="J36:N36"/>
    <mergeCell ref="J37:N37"/>
    <mergeCell ref="J34:K34"/>
    <mergeCell ref="M34:S34"/>
    <mergeCell ref="M15:Q15"/>
    <mergeCell ref="M20:Q20"/>
    <mergeCell ref="H21:J21"/>
    <mergeCell ref="H22:J22"/>
    <mergeCell ref="H23:J23"/>
    <mergeCell ref="B1:S1"/>
    <mergeCell ref="B3:B4"/>
    <mergeCell ref="C3:D4"/>
    <mergeCell ref="H6:H7"/>
    <mergeCell ref="G6:G7"/>
    <mergeCell ref="B6:F7"/>
    <mergeCell ref="E3:F4"/>
    <mergeCell ref="B9:C9"/>
    <mergeCell ref="B2:I2"/>
    <mergeCell ref="D9:S9"/>
    <mergeCell ref="K3:M4"/>
    <mergeCell ref="J3:J4"/>
    <mergeCell ref="G3:I4"/>
    <mergeCell ref="I6:I7"/>
    <mergeCell ref="B8:F8"/>
    <mergeCell ref="S6:S8"/>
    <mergeCell ref="J6:J7"/>
    <mergeCell ref="K6:K7"/>
    <mergeCell ref="L6:L8"/>
    <mergeCell ref="B16:C17"/>
    <mergeCell ref="D16:D17"/>
    <mergeCell ref="B18:C19"/>
    <mergeCell ref="K14:L14"/>
    <mergeCell ref="B20:C21"/>
    <mergeCell ref="B22:C23"/>
    <mergeCell ref="B24:C25"/>
    <mergeCell ref="F19:G19"/>
    <mergeCell ref="F20:G20"/>
    <mergeCell ref="K20:L20"/>
    <mergeCell ref="K15:L15"/>
    <mergeCell ref="F21:G21"/>
    <mergeCell ref="K21:L21"/>
    <mergeCell ref="F17:G17"/>
    <mergeCell ref="K17:L17"/>
    <mergeCell ref="K22:L22"/>
    <mergeCell ref="F23:G23"/>
    <mergeCell ref="F28:G28"/>
    <mergeCell ref="K28:L28"/>
    <mergeCell ref="M28:Q28"/>
    <mergeCell ref="F29:G29"/>
    <mergeCell ref="K29:L29"/>
    <mergeCell ref="M29:Q29"/>
    <mergeCell ref="M26:Q26"/>
    <mergeCell ref="R26:R27"/>
    <mergeCell ref="S26:S27"/>
    <mergeCell ref="H27:J27"/>
    <mergeCell ref="H28:J28"/>
    <mergeCell ref="H29:J29"/>
    <mergeCell ref="R28:R29"/>
    <mergeCell ref="H26:J26"/>
    <mergeCell ref="Z34:AC39"/>
    <mergeCell ref="H13:J13"/>
    <mergeCell ref="H14:J14"/>
    <mergeCell ref="H15:J15"/>
    <mergeCell ref="H16:J16"/>
    <mergeCell ref="H17:J17"/>
    <mergeCell ref="H18:J18"/>
    <mergeCell ref="H19:J19"/>
    <mergeCell ref="C39:S39"/>
    <mergeCell ref="C36:E36"/>
    <mergeCell ref="C37:E37"/>
    <mergeCell ref="C38:E38"/>
    <mergeCell ref="R32:R33"/>
    <mergeCell ref="S32:S33"/>
    <mergeCell ref="R14:R15"/>
    <mergeCell ref="S14:S15"/>
    <mergeCell ref="R16:R17"/>
    <mergeCell ref="S28:S29"/>
    <mergeCell ref="M27:Q27"/>
    <mergeCell ref="F24:G24"/>
    <mergeCell ref="K24:L24"/>
    <mergeCell ref="M24:Q24"/>
    <mergeCell ref="F25:G25"/>
    <mergeCell ref="K25:L25"/>
    <mergeCell ref="S16:S17"/>
    <mergeCell ref="R18:R19"/>
    <mergeCell ref="S20:S21"/>
    <mergeCell ref="R30:R31"/>
    <mergeCell ref="S30:S31"/>
    <mergeCell ref="M31:Q31"/>
    <mergeCell ref="H20:J20"/>
    <mergeCell ref="M21:Q21"/>
    <mergeCell ref="R22:R23"/>
    <mergeCell ref="S22:S23"/>
    <mergeCell ref="R24:R25"/>
    <mergeCell ref="S24:S25"/>
    <mergeCell ref="M22:Q22"/>
    <mergeCell ref="M23:Q23"/>
    <mergeCell ref="M25:Q25"/>
    <mergeCell ref="H24:J24"/>
    <mergeCell ref="H25:J25"/>
    <mergeCell ref="S18:S19"/>
    <mergeCell ref="R20:R21"/>
  </mergeCells>
  <phoneticPr fontId="3"/>
  <dataValidations count="6">
    <dataValidation type="list" allowBlank="1" showInputMessage="1" showErrorMessage="1" sqref="R14 R16 R18 R20 R22 R24 R26 R28 R30 R32" xr:uid="{BD093119-8375-4A8A-AB84-3FB45CBDB6F2}">
      <formula1>"W"</formula1>
    </dataValidation>
    <dataValidation type="list" allowBlank="1" showInputMessage="1" showErrorMessage="1" sqref="D16:D33" xr:uid="{2913178F-CC5F-4EFE-9647-8EDA61DB28FC}">
      <formula1>$W$14:$W$17</formula1>
    </dataValidation>
    <dataValidation type="list" allowBlank="1" showInputMessage="1" showErrorMessage="1" sqref="D14:D15" xr:uid="{3B21BCAF-88D9-4525-BB91-404464C104CB}">
      <formula1>$W$13:$W$17</formula1>
    </dataValidation>
    <dataValidation type="list" allowBlank="1" showInputMessage="1" showErrorMessage="1" sqref="B36:B38" xr:uid="{542475B5-6241-4A64-B96B-E4912A321EBD}">
      <formula1>$V$34:$V$35</formula1>
    </dataValidation>
    <dataValidation type="list" allowBlank="1" showInputMessage="1" showErrorMessage="1" sqref="R2" xr:uid="{96E1E70A-BD17-4D94-9CC0-CF55746A8729}">
      <formula1>$X$2:$X$17</formula1>
    </dataValidation>
    <dataValidation type="list" allowBlank="1" showInputMessage="1" showErrorMessage="1" sqref="B14:C33" xr:uid="{A310E7C5-6385-4EA5-928F-DDCE41911D09}">
      <formula1>$V$13:$V$17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11A81-9E41-4E29-A732-C765558CFB8D}">
  <sheetPr>
    <tabColor rgb="FFFFFF00"/>
  </sheetPr>
  <dimension ref="B1:AE39"/>
  <sheetViews>
    <sheetView tabSelected="1" zoomScaleNormal="100" zoomScaleSheetLayoutView="100" workbookViewId="0">
      <selection activeCell="E14" sqref="E14"/>
    </sheetView>
  </sheetViews>
  <sheetFormatPr defaultColWidth="8.25" defaultRowHeight="14.25"/>
  <cols>
    <col min="1" max="1" width="1.75" style="2" customWidth="1"/>
    <col min="2" max="2" width="4.625" style="2" customWidth="1"/>
    <col min="3" max="3" width="3.625" style="2" customWidth="1"/>
    <col min="4" max="4" width="6" style="2" customWidth="1"/>
    <col min="5" max="5" width="7.625" style="2" customWidth="1"/>
    <col min="6" max="7" width="8.375" style="3" customWidth="1"/>
    <col min="8" max="8" width="6.25" style="2" customWidth="1"/>
    <col min="9" max="9" width="7.375" style="2" customWidth="1"/>
    <col min="10" max="10" width="12.125" style="2" customWidth="1"/>
    <col min="11" max="11" width="2.375" style="2" customWidth="1"/>
    <col min="12" max="12" width="12.625" style="3" customWidth="1"/>
    <col min="13" max="13" width="2.875" style="3" customWidth="1"/>
    <col min="14" max="14" width="3" style="3" customWidth="1"/>
    <col min="15" max="15" width="3.375" style="3" hidden="1" customWidth="1"/>
    <col min="16" max="16" width="4" style="3" hidden="1" customWidth="1"/>
    <col min="17" max="17" width="1.25" style="3" customWidth="1"/>
    <col min="18" max="18" width="6.5" style="2" customWidth="1"/>
    <col min="19" max="19" width="9.75" style="2" customWidth="1"/>
    <col min="20" max="20" width="8.25" style="129" hidden="1" customWidth="1"/>
    <col min="21" max="21" width="9.125" style="2" hidden="1" customWidth="1"/>
    <col min="22" max="22" width="8.25" style="156" hidden="1" customWidth="1"/>
    <col min="23" max="24" width="8.25" style="2" hidden="1" customWidth="1"/>
    <col min="25" max="30" width="8.25" style="2" customWidth="1"/>
    <col min="31" max="16384" width="8.25" style="2"/>
  </cols>
  <sheetData>
    <row r="1" spans="2:29" ht="23.25" customHeight="1" thickBot="1">
      <c r="B1" s="220" t="s">
        <v>3772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U1" s="1"/>
      <c r="V1" s="154"/>
      <c r="W1" s="1"/>
      <c r="X1" s="1"/>
      <c r="Y1" s="1"/>
    </row>
    <row r="2" spans="2:29" ht="20.100000000000001" customHeight="1" thickBot="1">
      <c r="B2" s="240" t="s">
        <v>3779</v>
      </c>
      <c r="C2" s="240"/>
      <c r="D2" s="240"/>
      <c r="E2" s="240"/>
      <c r="F2" s="240"/>
      <c r="G2" s="240"/>
      <c r="H2" s="240"/>
      <c r="I2" s="240"/>
      <c r="J2" s="280" t="s">
        <v>3765</v>
      </c>
      <c r="K2" s="281"/>
      <c r="L2" s="281"/>
      <c r="M2" s="281"/>
      <c r="N2" s="281"/>
      <c r="O2" s="281"/>
      <c r="P2" s="281"/>
      <c r="Q2" s="281"/>
      <c r="R2" s="160"/>
      <c r="S2" s="127" t="s">
        <v>3747</v>
      </c>
      <c r="T2" s="131"/>
      <c r="U2" s="1"/>
      <c r="V2" s="154"/>
      <c r="W2" s="1"/>
      <c r="X2" s="1">
        <v>1</v>
      </c>
      <c r="Y2" s="1"/>
    </row>
    <row r="3" spans="2:29" s="90" customFormat="1" ht="13.5" customHeight="1">
      <c r="B3" s="221" t="s">
        <v>147</v>
      </c>
      <c r="C3" s="223"/>
      <c r="D3" s="224"/>
      <c r="E3" s="235" t="s">
        <v>146</v>
      </c>
      <c r="F3" s="236"/>
      <c r="G3" s="248" t="e">
        <f>VLOOKUP(C3,会員元データーマザー!$C$3:$D$758,2,FALSE)</f>
        <v>#N/A</v>
      </c>
      <c r="H3" s="249"/>
      <c r="I3" s="250"/>
      <c r="J3" s="246" t="s">
        <v>3766</v>
      </c>
      <c r="K3" s="242"/>
      <c r="L3" s="243"/>
      <c r="M3" s="243"/>
      <c r="N3" s="246" t="s">
        <v>3760</v>
      </c>
      <c r="O3" s="274"/>
      <c r="P3" s="274"/>
      <c r="Q3" s="274"/>
      <c r="R3" s="276"/>
      <c r="S3" s="277"/>
      <c r="T3" s="131"/>
      <c r="U3" s="89"/>
      <c r="V3" s="154"/>
      <c r="W3" s="89"/>
      <c r="X3" s="1">
        <v>2</v>
      </c>
      <c r="Y3" s="89"/>
    </row>
    <row r="4" spans="2:29" s="90" customFormat="1" ht="12.6" customHeight="1" thickBot="1">
      <c r="B4" s="222"/>
      <c r="C4" s="225"/>
      <c r="D4" s="226"/>
      <c r="E4" s="237"/>
      <c r="F4" s="238"/>
      <c r="G4" s="251"/>
      <c r="H4" s="252"/>
      <c r="I4" s="253"/>
      <c r="J4" s="247"/>
      <c r="K4" s="244"/>
      <c r="L4" s="245"/>
      <c r="M4" s="245"/>
      <c r="N4" s="247"/>
      <c r="O4" s="275"/>
      <c r="P4" s="275"/>
      <c r="Q4" s="275"/>
      <c r="R4" s="278"/>
      <c r="S4" s="279"/>
      <c r="T4" s="129"/>
      <c r="U4" s="89"/>
      <c r="V4" s="154"/>
      <c r="W4" s="89"/>
      <c r="X4" s="1">
        <v>3</v>
      </c>
      <c r="Y4" s="89"/>
    </row>
    <row r="5" spans="2:29" s="90" customFormat="1" ht="12.6" customHeight="1" thickBot="1">
      <c r="B5" s="87"/>
      <c r="C5" s="87"/>
      <c r="D5" s="87"/>
      <c r="E5" s="113"/>
      <c r="F5" s="113"/>
      <c r="G5" s="87"/>
      <c r="H5" s="87"/>
      <c r="I5" s="87"/>
      <c r="J5" s="118"/>
      <c r="K5" s="118"/>
      <c r="L5" s="119"/>
      <c r="M5" s="119"/>
      <c r="N5" s="119"/>
      <c r="O5" s="88"/>
      <c r="P5" s="88"/>
      <c r="Q5" s="88"/>
      <c r="R5" s="88"/>
      <c r="S5" s="88"/>
      <c r="T5" s="129"/>
      <c r="U5" s="89"/>
      <c r="V5" s="154"/>
      <c r="W5" s="89"/>
      <c r="X5" s="1">
        <v>4</v>
      </c>
      <c r="Y5" s="89"/>
    </row>
    <row r="6" spans="2:29" s="90" customFormat="1" ht="13.5" customHeight="1">
      <c r="B6" s="231" t="s">
        <v>3752</v>
      </c>
      <c r="C6" s="232"/>
      <c r="D6" s="232"/>
      <c r="E6" s="232"/>
      <c r="F6" s="232"/>
      <c r="G6" s="229"/>
      <c r="H6" s="227" t="s">
        <v>3749</v>
      </c>
      <c r="I6" s="254" t="s">
        <v>3751</v>
      </c>
      <c r="J6" s="261">
        <f>4500*G6</f>
        <v>0</v>
      </c>
      <c r="K6" s="263" t="s">
        <v>1</v>
      </c>
      <c r="L6" s="265" t="s">
        <v>3748</v>
      </c>
      <c r="M6" s="268">
        <f>J6+J8</f>
        <v>0</v>
      </c>
      <c r="N6" s="269"/>
      <c r="O6" s="269"/>
      <c r="P6" s="269"/>
      <c r="Q6" s="269"/>
      <c r="R6" s="269"/>
      <c r="S6" s="258" t="s">
        <v>1</v>
      </c>
      <c r="T6" s="129"/>
      <c r="V6" s="156"/>
      <c r="X6" s="1">
        <v>5</v>
      </c>
    </row>
    <row r="7" spans="2:29" s="90" customFormat="1" ht="12" customHeight="1">
      <c r="B7" s="233"/>
      <c r="C7" s="234"/>
      <c r="D7" s="234"/>
      <c r="E7" s="234"/>
      <c r="F7" s="234"/>
      <c r="G7" s="230"/>
      <c r="H7" s="228"/>
      <c r="I7" s="255"/>
      <c r="J7" s="262"/>
      <c r="K7" s="264"/>
      <c r="L7" s="266"/>
      <c r="M7" s="270"/>
      <c r="N7" s="271"/>
      <c r="O7" s="271"/>
      <c r="P7" s="271"/>
      <c r="Q7" s="271"/>
      <c r="R7" s="271"/>
      <c r="S7" s="259"/>
      <c r="T7" s="129"/>
      <c r="V7" s="156"/>
      <c r="X7" s="1">
        <v>6</v>
      </c>
    </row>
    <row r="8" spans="2:29" s="90" customFormat="1" ht="23.25" customHeight="1" thickBot="1">
      <c r="B8" s="256" t="s">
        <v>3771</v>
      </c>
      <c r="C8" s="257"/>
      <c r="D8" s="257"/>
      <c r="E8" s="257"/>
      <c r="F8" s="257"/>
      <c r="G8" s="150"/>
      <c r="H8" s="120" t="s">
        <v>3750</v>
      </c>
      <c r="I8" s="120" t="s">
        <v>3751</v>
      </c>
      <c r="J8" s="126">
        <f>1500*G8</f>
        <v>0</v>
      </c>
      <c r="K8" s="128" t="s">
        <v>1</v>
      </c>
      <c r="L8" s="267"/>
      <c r="M8" s="272"/>
      <c r="N8" s="273"/>
      <c r="O8" s="273"/>
      <c r="P8" s="273"/>
      <c r="Q8" s="273"/>
      <c r="R8" s="273"/>
      <c r="S8" s="260"/>
      <c r="T8" s="129"/>
      <c r="U8" s="91"/>
      <c r="V8" s="156"/>
      <c r="X8" s="1">
        <v>7</v>
      </c>
    </row>
    <row r="9" spans="2:29" s="115" customFormat="1" ht="18.95" customHeight="1">
      <c r="B9" s="239" t="s">
        <v>2</v>
      </c>
      <c r="C9" s="239"/>
      <c r="D9" s="241" t="s">
        <v>3</v>
      </c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132"/>
      <c r="U9" s="116"/>
      <c r="V9" s="157"/>
      <c r="W9" s="117"/>
      <c r="X9" s="1">
        <v>8</v>
      </c>
      <c r="Y9" s="117"/>
      <c r="Z9" s="117"/>
      <c r="AA9" s="117"/>
      <c r="AB9" s="117"/>
      <c r="AC9" s="117"/>
    </row>
    <row r="10" spans="2:29" s="115" customFormat="1" ht="18.95" customHeight="1">
      <c r="C10" s="114" t="s">
        <v>4</v>
      </c>
      <c r="D10" s="306" t="s">
        <v>3767</v>
      </c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132"/>
      <c r="U10" s="116"/>
      <c r="V10" s="157"/>
      <c r="W10" s="117"/>
      <c r="X10" s="1">
        <v>9</v>
      </c>
      <c r="Y10" s="117"/>
      <c r="Z10" s="117"/>
      <c r="AA10" s="117"/>
      <c r="AB10" s="117"/>
      <c r="AC10" s="117"/>
    </row>
    <row r="11" spans="2:29" s="115" customFormat="1" ht="18.95" customHeight="1">
      <c r="C11" s="114"/>
      <c r="D11" s="311" t="s">
        <v>3768</v>
      </c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132"/>
      <c r="U11" s="116"/>
      <c r="V11" s="157"/>
      <c r="W11" s="117"/>
      <c r="X11" s="1">
        <v>10</v>
      </c>
      <c r="Y11" s="117"/>
      <c r="Z11" s="117"/>
      <c r="AA11" s="117"/>
      <c r="AB11" s="117"/>
      <c r="AC11" s="117"/>
    </row>
    <row r="12" spans="2:29" ht="9" customHeight="1" thickBo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4"/>
      <c r="S12" s="4"/>
      <c r="U12" s="5"/>
      <c r="V12" s="154"/>
      <c r="W12" s="1"/>
      <c r="X12" s="1">
        <v>11</v>
      </c>
      <c r="Y12" s="1"/>
      <c r="Z12" s="1"/>
      <c r="AA12" s="1"/>
      <c r="AB12" s="1"/>
      <c r="AC12" s="1"/>
    </row>
    <row r="13" spans="2:29" ht="22.5" customHeight="1" thickBot="1">
      <c r="B13" s="301" t="s">
        <v>3757</v>
      </c>
      <c r="C13" s="186"/>
      <c r="D13" s="121" t="s">
        <v>3777</v>
      </c>
      <c r="E13" s="121" t="s">
        <v>145</v>
      </c>
      <c r="F13" s="185" t="s">
        <v>5</v>
      </c>
      <c r="G13" s="187"/>
      <c r="H13" s="185" t="s">
        <v>0</v>
      </c>
      <c r="I13" s="186"/>
      <c r="J13" s="187"/>
      <c r="K13" s="302" t="s">
        <v>3780</v>
      </c>
      <c r="L13" s="302"/>
      <c r="M13" s="303" t="s">
        <v>3776</v>
      </c>
      <c r="N13" s="304"/>
      <c r="O13" s="304"/>
      <c r="P13" s="304"/>
      <c r="Q13" s="305"/>
      <c r="R13" s="122" t="s">
        <v>144</v>
      </c>
      <c r="S13" s="125" t="s">
        <v>3756</v>
      </c>
      <c r="U13" s="1"/>
      <c r="V13" s="159" t="s">
        <v>3775</v>
      </c>
      <c r="X13" s="1">
        <v>12</v>
      </c>
      <c r="Y13" s="1"/>
      <c r="Z13" s="1"/>
      <c r="AA13" s="1"/>
      <c r="AB13" s="1"/>
      <c r="AC13" s="1"/>
    </row>
    <row r="14" spans="2:29" ht="27" customHeight="1">
      <c r="B14" s="307"/>
      <c r="C14" s="308"/>
      <c r="D14" s="309"/>
      <c r="E14" s="151"/>
      <c r="F14" s="208" t="e">
        <f>VLOOKUP(E14,会員元データーマザー!$B$3:$L$763,4,FALSE)</f>
        <v>#N/A</v>
      </c>
      <c r="G14" s="209"/>
      <c r="H14" s="188" t="e">
        <f>VLOOKUP(E14,会員元データーマザー!$B$3:$L$763,3,FALSE)</f>
        <v>#N/A</v>
      </c>
      <c r="I14" s="189"/>
      <c r="J14" s="190"/>
      <c r="K14" s="210" t="e">
        <f>VLOOKUP(E14,会員元データーマザー!$B$3:$L$763,5,FALSE)</f>
        <v>#N/A</v>
      </c>
      <c r="L14" s="210"/>
      <c r="M14" s="169" t="e">
        <f>VLOOKUP(E14,会員元データーマザー!$B$3:$L$763,11,FALSE)</f>
        <v>#N/A</v>
      </c>
      <c r="N14" s="169"/>
      <c r="O14" s="170"/>
      <c r="P14" s="170"/>
      <c r="Q14" s="169"/>
      <c r="R14" s="203"/>
      <c r="S14" s="204"/>
      <c r="V14" s="154" t="s">
        <v>3758</v>
      </c>
      <c r="W14" s="123">
        <v>1</v>
      </c>
      <c r="X14" s="1">
        <v>13</v>
      </c>
    </row>
    <row r="15" spans="2:29" ht="27" customHeight="1">
      <c r="B15" s="213"/>
      <c r="C15" s="214"/>
      <c r="D15" s="310"/>
      <c r="E15" s="152"/>
      <c r="F15" s="208" t="e">
        <f>VLOOKUP(E15,会員元データーマザー!$B$3:$L$763,4,FALSE)</f>
        <v>#N/A</v>
      </c>
      <c r="G15" s="209"/>
      <c r="H15" s="191" t="e">
        <f>VLOOKUP(E15,会員元データーマザー!$B$3:$L$763,3,FALSE)</f>
        <v>#N/A</v>
      </c>
      <c r="I15" s="192"/>
      <c r="J15" s="193"/>
      <c r="K15" s="217" t="e">
        <f>VLOOKUP(E15,会員元データーマザー!$B$3:$L$763,5,FALSE)</f>
        <v>#N/A</v>
      </c>
      <c r="L15" s="217"/>
      <c r="M15" s="218" t="e">
        <f>VLOOKUP(E15,会員元データーマザー!$B$3:$L$763,11,FALSE)</f>
        <v>#N/A</v>
      </c>
      <c r="N15" s="218"/>
      <c r="O15" s="219"/>
      <c r="P15" s="219"/>
      <c r="Q15" s="219"/>
      <c r="R15" s="168"/>
      <c r="S15" s="166"/>
      <c r="V15" s="154" t="s">
        <v>3759</v>
      </c>
      <c r="W15" s="123">
        <v>2</v>
      </c>
      <c r="X15" s="1">
        <v>14</v>
      </c>
    </row>
    <row r="16" spans="2:29" ht="27" customHeight="1">
      <c r="B16" s="211"/>
      <c r="C16" s="212"/>
      <c r="D16" s="215"/>
      <c r="E16" s="151"/>
      <c r="F16" s="205" t="e">
        <f>VLOOKUP(E16,会員元データーマザー!$B$3:$L$763,4,FALSE)</f>
        <v>#N/A</v>
      </c>
      <c r="G16" s="206"/>
      <c r="H16" s="171" t="e">
        <f>VLOOKUP(E16,会員元データーマザー!$B$3:$L$763,3,FALSE)</f>
        <v>#N/A</v>
      </c>
      <c r="I16" s="172"/>
      <c r="J16" s="173"/>
      <c r="K16" s="207" t="e">
        <f>VLOOKUP(E16,会員元データーマザー!$B$3:$L$763,5,FALSE)</f>
        <v>#N/A</v>
      </c>
      <c r="L16" s="207"/>
      <c r="M16" s="174" t="e">
        <f>VLOOKUP(E16,会員元データーマザー!$B$3:$L$763,11,FALSE)</f>
        <v>#N/A</v>
      </c>
      <c r="N16" s="174"/>
      <c r="O16" s="175"/>
      <c r="P16" s="175"/>
      <c r="Q16" s="174"/>
      <c r="R16" s="167"/>
      <c r="S16" s="165"/>
      <c r="V16" s="156" t="s">
        <v>3773</v>
      </c>
      <c r="W16" s="123">
        <v>3</v>
      </c>
      <c r="X16" s="1">
        <v>15</v>
      </c>
    </row>
    <row r="17" spans="2:24" ht="27" customHeight="1">
      <c r="B17" s="213"/>
      <c r="C17" s="214"/>
      <c r="D17" s="216"/>
      <c r="E17" s="152"/>
      <c r="F17" s="208" t="e">
        <f>VLOOKUP(E17,会員元データーマザー!$B$3:$L$763,4,FALSE)</f>
        <v>#N/A</v>
      </c>
      <c r="G17" s="209"/>
      <c r="H17" s="191" t="e">
        <f>VLOOKUP(E17,会員元データーマザー!$B$3:$L$763,3,FALSE)</f>
        <v>#N/A</v>
      </c>
      <c r="I17" s="192"/>
      <c r="J17" s="193"/>
      <c r="K17" s="210" t="e">
        <f>VLOOKUP(E17,会員元データーマザー!$B$3:$L$763,5,FALSE)</f>
        <v>#N/A</v>
      </c>
      <c r="L17" s="210"/>
      <c r="M17" s="169" t="e">
        <f>VLOOKUP(E17,会員元データーマザー!$B$3:$L$763,11,FALSE)</f>
        <v>#N/A</v>
      </c>
      <c r="N17" s="169"/>
      <c r="O17" s="170"/>
      <c r="P17" s="170"/>
      <c r="Q17" s="169"/>
      <c r="R17" s="168"/>
      <c r="S17" s="166"/>
      <c r="V17" s="156" t="s">
        <v>3774</v>
      </c>
      <c r="W17" s="123">
        <v>4</v>
      </c>
      <c r="X17" s="1">
        <v>16</v>
      </c>
    </row>
    <row r="18" spans="2:24" ht="27" customHeight="1">
      <c r="B18" s="211"/>
      <c r="C18" s="212"/>
      <c r="D18" s="215"/>
      <c r="E18" s="151"/>
      <c r="F18" s="205" t="e">
        <f>VLOOKUP(E18,会員元データーマザー!$B$3:$L$763,4,FALSE)</f>
        <v>#N/A</v>
      </c>
      <c r="G18" s="206"/>
      <c r="H18" s="171" t="e">
        <f>VLOOKUP(E18,会員元データーマザー!$B$3:$L$763,3,FALSE)</f>
        <v>#N/A</v>
      </c>
      <c r="I18" s="172"/>
      <c r="J18" s="173"/>
      <c r="K18" s="207" t="e">
        <f>VLOOKUP(E18,会員元データーマザー!$B$3:$L$763,5,FALSE)</f>
        <v>#N/A</v>
      </c>
      <c r="L18" s="207"/>
      <c r="M18" s="174" t="e">
        <f>VLOOKUP(E18,会員元データーマザー!$B$3:$L$763,11,FALSE)</f>
        <v>#N/A</v>
      </c>
      <c r="N18" s="174"/>
      <c r="O18" s="175"/>
      <c r="P18" s="175"/>
      <c r="Q18" s="174"/>
      <c r="R18" s="167"/>
      <c r="S18" s="165"/>
      <c r="X18" s="1"/>
    </row>
    <row r="19" spans="2:24" ht="27" customHeight="1">
      <c r="B19" s="213"/>
      <c r="C19" s="214"/>
      <c r="D19" s="216"/>
      <c r="E19" s="152"/>
      <c r="F19" s="208" t="e">
        <f>VLOOKUP(E19,会員元データーマザー!$B$3:$L$763,4,FALSE)</f>
        <v>#N/A</v>
      </c>
      <c r="G19" s="209"/>
      <c r="H19" s="191" t="e">
        <f>VLOOKUP(E19,会員元データーマザー!$B$3:$L$763,3,FALSE)</f>
        <v>#N/A</v>
      </c>
      <c r="I19" s="192"/>
      <c r="J19" s="193"/>
      <c r="K19" s="210" t="e">
        <f>VLOOKUP(E19,会員元データーマザー!$B$3:$L$763,5,FALSE)</f>
        <v>#N/A</v>
      </c>
      <c r="L19" s="210"/>
      <c r="M19" s="169" t="e">
        <f>VLOOKUP(E19,会員元データーマザー!$B$3:$L$763,11,FALSE)</f>
        <v>#N/A</v>
      </c>
      <c r="N19" s="169"/>
      <c r="O19" s="170"/>
      <c r="P19" s="170"/>
      <c r="Q19" s="169"/>
      <c r="R19" s="168"/>
      <c r="S19" s="166"/>
      <c r="X19" s="1"/>
    </row>
    <row r="20" spans="2:24" ht="27" customHeight="1">
      <c r="B20" s="211"/>
      <c r="C20" s="212"/>
      <c r="D20" s="215"/>
      <c r="E20" s="151"/>
      <c r="F20" s="205" t="e">
        <f>VLOOKUP(E20,会員元データーマザー!$B$3:$L$763,4,FALSE)</f>
        <v>#N/A</v>
      </c>
      <c r="G20" s="206"/>
      <c r="H20" s="171" t="e">
        <f>VLOOKUP(E20,会員元データーマザー!$B$3:$L$763,3,FALSE)</f>
        <v>#N/A</v>
      </c>
      <c r="I20" s="172"/>
      <c r="J20" s="173"/>
      <c r="K20" s="207" t="e">
        <f>VLOOKUP(E20,会員元データーマザー!$B$3:$L$763,5,FALSE)</f>
        <v>#N/A</v>
      </c>
      <c r="L20" s="207"/>
      <c r="M20" s="174" t="e">
        <f>VLOOKUP(E20,会員元データーマザー!$B$3:$L$763,11,FALSE)</f>
        <v>#N/A</v>
      </c>
      <c r="N20" s="174"/>
      <c r="O20" s="175"/>
      <c r="P20" s="175"/>
      <c r="Q20" s="174"/>
      <c r="R20" s="167"/>
      <c r="S20" s="165"/>
      <c r="X20" s="1"/>
    </row>
    <row r="21" spans="2:24" ht="27" customHeight="1">
      <c r="B21" s="213"/>
      <c r="C21" s="214"/>
      <c r="D21" s="216"/>
      <c r="E21" s="152"/>
      <c r="F21" s="208" t="e">
        <f>VLOOKUP(E21,会員元データーマザー!$B$3:$L$763,4,FALSE)</f>
        <v>#N/A</v>
      </c>
      <c r="G21" s="209"/>
      <c r="H21" s="191" t="e">
        <f>VLOOKUP(E21,会員元データーマザー!$B$3:$L$763,3,FALSE)</f>
        <v>#N/A</v>
      </c>
      <c r="I21" s="192"/>
      <c r="J21" s="193"/>
      <c r="K21" s="210" t="e">
        <f>VLOOKUP(E21,会員元データーマザー!$B$3:$L$763,5,FALSE)</f>
        <v>#N/A</v>
      </c>
      <c r="L21" s="210"/>
      <c r="M21" s="169" t="e">
        <f>VLOOKUP(E21,会員元データーマザー!$B$3:$L$763,11,FALSE)</f>
        <v>#N/A</v>
      </c>
      <c r="N21" s="169"/>
      <c r="O21" s="170"/>
      <c r="P21" s="170"/>
      <c r="Q21" s="169"/>
      <c r="R21" s="168"/>
      <c r="S21" s="166"/>
      <c r="X21" s="1"/>
    </row>
    <row r="22" spans="2:24" ht="27" customHeight="1">
      <c r="B22" s="211"/>
      <c r="C22" s="212"/>
      <c r="D22" s="215"/>
      <c r="E22" s="151"/>
      <c r="F22" s="205" t="e">
        <f>VLOOKUP(E22,会員元データーマザー!$B$3:$L$763,4,FALSE)</f>
        <v>#N/A</v>
      </c>
      <c r="G22" s="206"/>
      <c r="H22" s="171" t="e">
        <f>VLOOKUP(E22,会員元データーマザー!$B$3:$L$763,3,FALSE)</f>
        <v>#N/A</v>
      </c>
      <c r="I22" s="172"/>
      <c r="J22" s="173"/>
      <c r="K22" s="207" t="e">
        <f>VLOOKUP(E22,会員元データーマザー!$B$3:$L$763,5,FALSE)</f>
        <v>#N/A</v>
      </c>
      <c r="L22" s="207"/>
      <c r="M22" s="174" t="e">
        <f>VLOOKUP(E22,会員元データーマザー!$B$3:$L$763,11,FALSE)</f>
        <v>#N/A</v>
      </c>
      <c r="N22" s="174"/>
      <c r="O22" s="175"/>
      <c r="P22" s="175"/>
      <c r="Q22" s="174"/>
      <c r="R22" s="167"/>
      <c r="S22" s="165"/>
      <c r="X22" s="1"/>
    </row>
    <row r="23" spans="2:24" ht="27" customHeight="1">
      <c r="B23" s="213"/>
      <c r="C23" s="214"/>
      <c r="D23" s="216"/>
      <c r="E23" s="152"/>
      <c r="F23" s="208" t="e">
        <f>VLOOKUP(E23,会員元データーマザー!$B$3:$L$763,4,FALSE)</f>
        <v>#N/A</v>
      </c>
      <c r="G23" s="209"/>
      <c r="H23" s="191" t="e">
        <f>VLOOKUP(E23,会員元データーマザー!$B$3:$L$763,3,FALSE)</f>
        <v>#N/A</v>
      </c>
      <c r="I23" s="192"/>
      <c r="J23" s="193"/>
      <c r="K23" s="210" t="e">
        <f>VLOOKUP(E23,会員元データーマザー!$B$3:$L$763,5,FALSE)</f>
        <v>#N/A</v>
      </c>
      <c r="L23" s="210"/>
      <c r="M23" s="169" t="e">
        <f>VLOOKUP(E23,会員元データーマザー!$B$3:$L$763,11,FALSE)</f>
        <v>#N/A</v>
      </c>
      <c r="N23" s="169"/>
      <c r="O23" s="170"/>
      <c r="P23" s="170"/>
      <c r="Q23" s="169"/>
      <c r="R23" s="168"/>
      <c r="S23" s="166"/>
      <c r="X23" s="1"/>
    </row>
    <row r="24" spans="2:24" ht="27" customHeight="1">
      <c r="B24" s="211"/>
      <c r="C24" s="212"/>
      <c r="D24" s="215"/>
      <c r="E24" s="151"/>
      <c r="F24" s="205" t="e">
        <f>VLOOKUP(E24,会員元データーマザー!$B$3:$L$763,4,FALSE)</f>
        <v>#N/A</v>
      </c>
      <c r="G24" s="206"/>
      <c r="H24" s="171" t="e">
        <f>VLOOKUP(E24,会員元データーマザー!$B$3:$L$763,3,FALSE)</f>
        <v>#N/A</v>
      </c>
      <c r="I24" s="172"/>
      <c r="J24" s="173"/>
      <c r="K24" s="207" t="e">
        <f>VLOOKUP(E24,会員元データーマザー!$B$3:$L$763,5,FALSE)</f>
        <v>#N/A</v>
      </c>
      <c r="L24" s="207"/>
      <c r="M24" s="174" t="e">
        <f>VLOOKUP(E24,会員元データーマザー!$B$3:$L$763,11,FALSE)</f>
        <v>#N/A</v>
      </c>
      <c r="N24" s="174"/>
      <c r="O24" s="175"/>
      <c r="P24" s="175"/>
      <c r="Q24" s="174"/>
      <c r="R24" s="167"/>
      <c r="S24" s="165"/>
      <c r="X24" s="1"/>
    </row>
    <row r="25" spans="2:24" ht="27" customHeight="1">
      <c r="B25" s="213"/>
      <c r="C25" s="214"/>
      <c r="D25" s="216"/>
      <c r="E25" s="152"/>
      <c r="F25" s="208" t="e">
        <f>VLOOKUP(E25,会員元データーマザー!$B$3:$L$763,4,FALSE)</f>
        <v>#N/A</v>
      </c>
      <c r="G25" s="209"/>
      <c r="H25" s="191" t="e">
        <f>VLOOKUP(E25,会員元データーマザー!$B$3:$L$763,3,FALSE)</f>
        <v>#N/A</v>
      </c>
      <c r="I25" s="192"/>
      <c r="J25" s="193"/>
      <c r="K25" s="210" t="e">
        <f>VLOOKUP(E25,会員元データーマザー!$B$3:$L$763,5,FALSE)</f>
        <v>#N/A</v>
      </c>
      <c r="L25" s="210"/>
      <c r="M25" s="169" t="e">
        <f>VLOOKUP(E25,会員元データーマザー!$B$3:$L$763,11,FALSE)</f>
        <v>#N/A</v>
      </c>
      <c r="N25" s="169"/>
      <c r="O25" s="170"/>
      <c r="P25" s="170"/>
      <c r="Q25" s="169"/>
      <c r="R25" s="168"/>
      <c r="S25" s="166"/>
      <c r="X25" s="1"/>
    </row>
    <row r="26" spans="2:24" ht="27" customHeight="1">
      <c r="B26" s="211"/>
      <c r="C26" s="212"/>
      <c r="D26" s="215"/>
      <c r="E26" s="151"/>
      <c r="F26" s="205" t="e">
        <f>VLOOKUP(E26,会員元データーマザー!$B$3:$L$763,4,FALSE)</f>
        <v>#N/A</v>
      </c>
      <c r="G26" s="206"/>
      <c r="H26" s="171" t="e">
        <f>VLOOKUP(E26,会員元データーマザー!$B$3:$L$763,3,FALSE)</f>
        <v>#N/A</v>
      </c>
      <c r="I26" s="172"/>
      <c r="J26" s="173"/>
      <c r="K26" s="207" t="e">
        <f>VLOOKUP(E26,会員元データーマザー!$B$3:$L$763,5,FALSE)</f>
        <v>#N/A</v>
      </c>
      <c r="L26" s="207"/>
      <c r="M26" s="174" t="e">
        <f>VLOOKUP(E26,会員元データーマザー!$B$3:$L$763,11,FALSE)</f>
        <v>#N/A</v>
      </c>
      <c r="N26" s="174"/>
      <c r="O26" s="175"/>
      <c r="P26" s="175"/>
      <c r="Q26" s="174"/>
      <c r="R26" s="167"/>
      <c r="S26" s="165"/>
      <c r="X26" s="1"/>
    </row>
    <row r="27" spans="2:24" ht="27" customHeight="1">
      <c r="B27" s="213"/>
      <c r="C27" s="214"/>
      <c r="D27" s="216"/>
      <c r="E27" s="152"/>
      <c r="F27" s="208" t="e">
        <f>VLOOKUP(E27,会員元データーマザー!$B$3:$L$763,4,FALSE)</f>
        <v>#N/A</v>
      </c>
      <c r="G27" s="209"/>
      <c r="H27" s="191" t="e">
        <f>VLOOKUP(E27,会員元データーマザー!$B$3:$L$763,3,FALSE)</f>
        <v>#N/A</v>
      </c>
      <c r="I27" s="192"/>
      <c r="J27" s="193"/>
      <c r="K27" s="210" t="e">
        <f>VLOOKUP(E27,会員元データーマザー!$B$3:$L$763,5,FALSE)</f>
        <v>#N/A</v>
      </c>
      <c r="L27" s="210"/>
      <c r="M27" s="169" t="e">
        <f>VLOOKUP(E27,会員元データーマザー!$B$3:$L$763,11,FALSE)</f>
        <v>#N/A</v>
      </c>
      <c r="N27" s="169"/>
      <c r="O27" s="170"/>
      <c r="P27" s="170"/>
      <c r="Q27" s="169"/>
      <c r="R27" s="168"/>
      <c r="S27" s="166"/>
      <c r="X27" s="1"/>
    </row>
    <row r="28" spans="2:24" ht="27" customHeight="1">
      <c r="B28" s="211"/>
      <c r="C28" s="212"/>
      <c r="D28" s="215"/>
      <c r="E28" s="151"/>
      <c r="F28" s="205" t="e">
        <f>VLOOKUP(E28,会員元データーマザー!$B$3:$L$763,4,FALSE)</f>
        <v>#N/A</v>
      </c>
      <c r="G28" s="206"/>
      <c r="H28" s="171" t="e">
        <f>VLOOKUP(E28,会員元データーマザー!$B$3:$L$763,3,FALSE)</f>
        <v>#N/A</v>
      </c>
      <c r="I28" s="172"/>
      <c r="J28" s="173"/>
      <c r="K28" s="207" t="e">
        <f>VLOOKUP(E28,会員元データーマザー!$B$3:$L$763,5,FALSE)</f>
        <v>#N/A</v>
      </c>
      <c r="L28" s="207"/>
      <c r="M28" s="174" t="e">
        <f>VLOOKUP(E28,会員元データーマザー!$B$3:$L$763,11,FALSE)</f>
        <v>#N/A</v>
      </c>
      <c r="N28" s="174"/>
      <c r="O28" s="175"/>
      <c r="P28" s="175"/>
      <c r="Q28" s="174"/>
      <c r="R28" s="167"/>
      <c r="S28" s="165"/>
      <c r="X28" s="1"/>
    </row>
    <row r="29" spans="2:24" ht="27" customHeight="1">
      <c r="B29" s="213"/>
      <c r="C29" s="214"/>
      <c r="D29" s="216"/>
      <c r="E29" s="152"/>
      <c r="F29" s="208" t="e">
        <f>VLOOKUP(E29,会員元データーマザー!$B$3:$L$763,4,FALSE)</f>
        <v>#N/A</v>
      </c>
      <c r="G29" s="209"/>
      <c r="H29" s="191" t="e">
        <f>VLOOKUP(E29,会員元データーマザー!$B$3:$L$763,3,FALSE)</f>
        <v>#N/A</v>
      </c>
      <c r="I29" s="192"/>
      <c r="J29" s="193"/>
      <c r="K29" s="210" t="e">
        <f>VLOOKUP(E29,会員元データーマザー!$B$3:$L$763,5,FALSE)</f>
        <v>#N/A</v>
      </c>
      <c r="L29" s="210"/>
      <c r="M29" s="169" t="e">
        <f>VLOOKUP(E29,会員元データーマザー!$B$3:$L$763,11,FALSE)</f>
        <v>#N/A</v>
      </c>
      <c r="N29" s="169"/>
      <c r="O29" s="170"/>
      <c r="P29" s="170"/>
      <c r="Q29" s="169"/>
      <c r="R29" s="168"/>
      <c r="S29" s="166"/>
      <c r="X29" s="1"/>
    </row>
    <row r="30" spans="2:24" ht="27" customHeight="1">
      <c r="B30" s="211"/>
      <c r="C30" s="212"/>
      <c r="D30" s="215"/>
      <c r="E30" s="153"/>
      <c r="F30" s="205" t="e">
        <f>VLOOKUP(E30,会員元データーマザー!$B$3:$L$763,4,FALSE)</f>
        <v>#N/A</v>
      </c>
      <c r="G30" s="206"/>
      <c r="H30" s="171" t="e">
        <f>VLOOKUP(E30,会員元データーマザー!$B$3:$L$763,3,FALSE)</f>
        <v>#N/A</v>
      </c>
      <c r="I30" s="172"/>
      <c r="J30" s="173"/>
      <c r="K30" s="207" t="e">
        <f>VLOOKUP(E30,会員元データーマザー!$B$3:$L$763,5,FALSE)</f>
        <v>#N/A</v>
      </c>
      <c r="L30" s="207"/>
      <c r="M30" s="174" t="e">
        <f>VLOOKUP(E30,会員元データーマザー!$B$3:$L$763,11,FALSE)</f>
        <v>#N/A</v>
      </c>
      <c r="N30" s="174"/>
      <c r="O30" s="175"/>
      <c r="P30" s="175"/>
      <c r="Q30" s="174"/>
      <c r="R30" s="167"/>
      <c r="S30" s="165"/>
      <c r="X30" s="1"/>
    </row>
    <row r="31" spans="2:24" ht="27" customHeight="1">
      <c r="B31" s="213"/>
      <c r="C31" s="214"/>
      <c r="D31" s="216"/>
      <c r="E31" s="152"/>
      <c r="F31" s="208" t="e">
        <f>VLOOKUP(E31,会員元データーマザー!$B$3:$L$763,4,FALSE)</f>
        <v>#N/A</v>
      </c>
      <c r="G31" s="209"/>
      <c r="H31" s="191" t="e">
        <f>VLOOKUP(E31,会員元データーマザー!$B$3:$L$763,3,FALSE)</f>
        <v>#N/A</v>
      </c>
      <c r="I31" s="192"/>
      <c r="J31" s="193"/>
      <c r="K31" s="210" t="e">
        <f>VLOOKUP(E31,会員元データーマザー!$B$3:$L$763,5,FALSE)</f>
        <v>#N/A</v>
      </c>
      <c r="L31" s="210"/>
      <c r="M31" s="169" t="e">
        <f>VLOOKUP(E31,会員元データーマザー!$B$3:$L$763,11,FALSE)</f>
        <v>#N/A</v>
      </c>
      <c r="N31" s="169"/>
      <c r="O31" s="170"/>
      <c r="P31" s="170"/>
      <c r="Q31" s="169"/>
      <c r="R31" s="168"/>
      <c r="S31" s="166"/>
      <c r="X31" s="1"/>
    </row>
    <row r="32" spans="2:24" ht="27" customHeight="1">
      <c r="B32" s="312"/>
      <c r="C32" s="313"/>
      <c r="D32" s="215"/>
      <c r="E32" s="153"/>
      <c r="F32" s="205" t="e">
        <f>VLOOKUP(E32,会員元データーマザー!$B$3:$L$763,4,FALSE)</f>
        <v>#N/A</v>
      </c>
      <c r="G32" s="206"/>
      <c r="H32" s="171" t="e">
        <f>VLOOKUP(E32,会員元データーマザー!$B$3:$L$763,3,FALSE)</f>
        <v>#N/A</v>
      </c>
      <c r="I32" s="172"/>
      <c r="J32" s="173"/>
      <c r="K32" s="207" t="e">
        <f>VLOOKUP(E32,会員元データーマザー!$B$3:$L$763,5,FALSE)</f>
        <v>#N/A</v>
      </c>
      <c r="L32" s="207"/>
      <c r="M32" s="174" t="e">
        <f>VLOOKUP(E32,会員元データーマザー!$B$3:$L$763,11,FALSE)</f>
        <v>#N/A</v>
      </c>
      <c r="N32" s="174"/>
      <c r="O32" s="175"/>
      <c r="P32" s="175"/>
      <c r="Q32" s="174"/>
      <c r="R32" s="167"/>
      <c r="S32" s="165"/>
      <c r="X32" s="1"/>
    </row>
    <row r="33" spans="2:31" ht="27" customHeight="1" thickBot="1">
      <c r="B33" s="312"/>
      <c r="C33" s="313"/>
      <c r="D33" s="216"/>
      <c r="E33" s="152"/>
      <c r="F33" s="208" t="e">
        <f>VLOOKUP(E33,会員元データーマザー!$B$3:$L$763,4,FALSE)</f>
        <v>#N/A</v>
      </c>
      <c r="G33" s="209"/>
      <c r="H33" s="191" t="e">
        <f>VLOOKUP(E33,会員元データーマザー!$B$3:$L$763,3,FALSE)</f>
        <v>#N/A</v>
      </c>
      <c r="I33" s="192"/>
      <c r="J33" s="193"/>
      <c r="K33" s="210" t="e">
        <f>VLOOKUP(E33,会員元データーマザー!$B$3:$L$763,5,FALSE)</f>
        <v>#N/A</v>
      </c>
      <c r="L33" s="210"/>
      <c r="M33" s="169" t="e">
        <f>VLOOKUP(E33,会員元データーマザー!$B$3:$L$763,11,FALSE)</f>
        <v>#N/A</v>
      </c>
      <c r="N33" s="169"/>
      <c r="O33" s="170"/>
      <c r="P33" s="170"/>
      <c r="Q33" s="169"/>
      <c r="R33" s="168"/>
      <c r="S33" s="166"/>
      <c r="X33" s="1"/>
    </row>
    <row r="34" spans="2:31" ht="20.100000000000001" customHeight="1" thickBot="1">
      <c r="B34" s="287" t="s">
        <v>3755</v>
      </c>
      <c r="C34" s="288"/>
      <c r="D34" s="288"/>
      <c r="E34" s="288"/>
      <c r="F34" s="288"/>
      <c r="G34" s="288"/>
      <c r="H34" s="288"/>
      <c r="I34" s="288"/>
      <c r="J34" s="297" t="s">
        <v>3761</v>
      </c>
      <c r="K34" s="288"/>
      <c r="L34" s="161"/>
      <c r="M34" s="298" t="e">
        <f>VLOOKUP(L34,会員元データーマザー!$C$3:$D$758,2)</f>
        <v>#N/A</v>
      </c>
      <c r="N34" s="299"/>
      <c r="O34" s="299"/>
      <c r="P34" s="299"/>
      <c r="Q34" s="299"/>
      <c r="R34" s="299"/>
      <c r="S34" s="300"/>
      <c r="T34" s="129" t="s">
        <v>3769</v>
      </c>
      <c r="U34" s="7"/>
      <c r="V34" s="154" t="s">
        <v>3762</v>
      </c>
      <c r="W34" s="7"/>
      <c r="X34" s="1"/>
      <c r="Y34" s="7"/>
      <c r="Z34" s="176" t="s">
        <v>3778</v>
      </c>
      <c r="AA34" s="177"/>
      <c r="AB34" s="177"/>
      <c r="AC34" s="178"/>
      <c r="AD34" s="8"/>
      <c r="AE34" s="9"/>
    </row>
    <row r="35" spans="2:31" ht="15.95" customHeight="1">
      <c r="B35" s="293" t="s">
        <v>6</v>
      </c>
      <c r="C35" s="289"/>
      <c r="D35" s="289"/>
      <c r="E35" s="289"/>
      <c r="F35" s="289" t="s">
        <v>3753</v>
      </c>
      <c r="G35" s="289"/>
      <c r="H35" s="290" t="s">
        <v>7</v>
      </c>
      <c r="I35" s="290"/>
      <c r="J35" s="290" t="s">
        <v>3754</v>
      </c>
      <c r="K35" s="290"/>
      <c r="L35" s="290"/>
      <c r="M35" s="290"/>
      <c r="N35" s="290"/>
      <c r="O35" s="291" t="s">
        <v>3760</v>
      </c>
      <c r="P35" s="291"/>
      <c r="Q35" s="291"/>
      <c r="R35" s="291"/>
      <c r="S35" s="292"/>
      <c r="T35" s="130"/>
      <c r="U35" s="10"/>
      <c r="V35" s="155" t="s">
        <v>3763</v>
      </c>
      <c r="W35" s="10"/>
      <c r="X35" s="1"/>
      <c r="Y35" s="10"/>
      <c r="Z35" s="179"/>
      <c r="AA35" s="180"/>
      <c r="AB35" s="180"/>
      <c r="AC35" s="181"/>
      <c r="AD35" s="10"/>
      <c r="AE35" s="10"/>
    </row>
    <row r="36" spans="2:31" ht="23.45" customHeight="1">
      <c r="B36" s="162"/>
      <c r="C36" s="197"/>
      <c r="D36" s="198"/>
      <c r="E36" s="199"/>
      <c r="F36" s="294"/>
      <c r="G36" s="294"/>
      <c r="H36" s="294"/>
      <c r="I36" s="294"/>
      <c r="J36" s="296"/>
      <c r="K36" s="296"/>
      <c r="L36" s="296"/>
      <c r="M36" s="296"/>
      <c r="N36" s="296"/>
      <c r="O36" s="283"/>
      <c r="P36" s="283"/>
      <c r="Q36" s="283"/>
      <c r="R36" s="283"/>
      <c r="S36" s="284"/>
      <c r="T36" s="129" t="s">
        <v>3770</v>
      </c>
      <c r="X36" s="1"/>
      <c r="Z36" s="179"/>
      <c r="AA36" s="180"/>
      <c r="AB36" s="180"/>
      <c r="AC36" s="181"/>
    </row>
    <row r="37" spans="2:31" ht="24" customHeight="1">
      <c r="B37" s="162"/>
      <c r="C37" s="197"/>
      <c r="D37" s="198"/>
      <c r="E37" s="199"/>
      <c r="F37" s="294"/>
      <c r="G37" s="294"/>
      <c r="H37" s="294"/>
      <c r="I37" s="294"/>
      <c r="J37" s="296"/>
      <c r="K37" s="296"/>
      <c r="L37" s="296"/>
      <c r="M37" s="296"/>
      <c r="N37" s="296"/>
      <c r="O37" s="283"/>
      <c r="P37" s="283"/>
      <c r="Q37" s="283"/>
      <c r="R37" s="283"/>
      <c r="S37" s="284"/>
      <c r="X37" s="1"/>
      <c r="Z37" s="179"/>
      <c r="AA37" s="180"/>
      <c r="AB37" s="180"/>
      <c r="AC37" s="181"/>
    </row>
    <row r="38" spans="2:31" s="11" customFormat="1" ht="24" customHeight="1" thickBot="1">
      <c r="B38" s="163"/>
      <c r="C38" s="200"/>
      <c r="D38" s="201"/>
      <c r="E38" s="202"/>
      <c r="F38" s="295"/>
      <c r="G38" s="295"/>
      <c r="H38" s="295"/>
      <c r="I38" s="295"/>
      <c r="J38" s="282"/>
      <c r="K38" s="282"/>
      <c r="L38" s="282"/>
      <c r="M38" s="282"/>
      <c r="N38" s="282"/>
      <c r="O38" s="285"/>
      <c r="P38" s="285"/>
      <c r="Q38" s="285"/>
      <c r="R38" s="285"/>
      <c r="S38" s="286"/>
      <c r="T38" s="129"/>
      <c r="V38" s="158"/>
      <c r="X38" s="1"/>
      <c r="Z38" s="179"/>
      <c r="AA38" s="180"/>
      <c r="AB38" s="180"/>
      <c r="AC38" s="181"/>
    </row>
    <row r="39" spans="2:31" s="11" customFormat="1" ht="41.25" customHeight="1" thickBot="1">
      <c r="B39" s="124" t="s">
        <v>3764</v>
      </c>
      <c r="C39" s="194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6"/>
      <c r="T39" s="133"/>
      <c r="V39" s="158"/>
      <c r="X39" s="1"/>
      <c r="Z39" s="182"/>
      <c r="AA39" s="183"/>
      <c r="AB39" s="183"/>
      <c r="AC39" s="184"/>
    </row>
  </sheetData>
  <mergeCells count="175">
    <mergeCell ref="B1:S1"/>
    <mergeCell ref="B2:I2"/>
    <mergeCell ref="J2:Q2"/>
    <mergeCell ref="B3:B4"/>
    <mergeCell ref="C3:D4"/>
    <mergeCell ref="E3:F4"/>
    <mergeCell ref="G3:I4"/>
    <mergeCell ref="J3:J4"/>
    <mergeCell ref="K3:M4"/>
    <mergeCell ref="N3:Q4"/>
    <mergeCell ref="R3:S4"/>
    <mergeCell ref="B6:F7"/>
    <mergeCell ref="G6:G7"/>
    <mergeCell ref="H6:H7"/>
    <mergeCell ref="I6:I7"/>
    <mergeCell ref="J6:J7"/>
    <mergeCell ref="K6:K7"/>
    <mergeCell ref="L6:L8"/>
    <mergeCell ref="M6:R8"/>
    <mergeCell ref="S6:S8"/>
    <mergeCell ref="B8:F8"/>
    <mergeCell ref="B9:C9"/>
    <mergeCell ref="D9:S9"/>
    <mergeCell ref="D10:S10"/>
    <mergeCell ref="D11:S11"/>
    <mergeCell ref="B13:C13"/>
    <mergeCell ref="F13:G13"/>
    <mergeCell ref="H13:J13"/>
    <mergeCell ref="K13:L13"/>
    <mergeCell ref="M13:Q13"/>
    <mergeCell ref="R14:R15"/>
    <mergeCell ref="S14:S15"/>
    <mergeCell ref="F15:G15"/>
    <mergeCell ref="H15:J15"/>
    <mergeCell ref="K15:L15"/>
    <mergeCell ref="M15:Q15"/>
    <mergeCell ref="B14:C15"/>
    <mergeCell ref="D14:D15"/>
    <mergeCell ref="F14:G14"/>
    <mergeCell ref="H14:J14"/>
    <mergeCell ref="K14:L14"/>
    <mergeCell ref="M14:Q14"/>
    <mergeCell ref="R16:R17"/>
    <mergeCell ref="S16:S17"/>
    <mergeCell ref="F17:G17"/>
    <mergeCell ref="H17:J17"/>
    <mergeCell ref="K17:L17"/>
    <mergeCell ref="M17:Q17"/>
    <mergeCell ref="B16:C17"/>
    <mergeCell ref="D16:D17"/>
    <mergeCell ref="F16:G16"/>
    <mergeCell ref="H16:J16"/>
    <mergeCell ref="K16:L16"/>
    <mergeCell ref="M16:Q16"/>
    <mergeCell ref="R18:R19"/>
    <mergeCell ref="S18:S19"/>
    <mergeCell ref="F19:G19"/>
    <mergeCell ref="H19:J19"/>
    <mergeCell ref="K19:L19"/>
    <mergeCell ref="M19:Q19"/>
    <mergeCell ref="B18:C19"/>
    <mergeCell ref="D18:D19"/>
    <mergeCell ref="F18:G18"/>
    <mergeCell ref="H18:J18"/>
    <mergeCell ref="K18:L18"/>
    <mergeCell ref="M18:Q18"/>
    <mergeCell ref="R20:R21"/>
    <mergeCell ref="S20:S21"/>
    <mergeCell ref="F21:G21"/>
    <mergeCell ref="H21:J21"/>
    <mergeCell ref="K21:L21"/>
    <mergeCell ref="M21:Q21"/>
    <mergeCell ref="B20:C21"/>
    <mergeCell ref="D20:D21"/>
    <mergeCell ref="F20:G20"/>
    <mergeCell ref="H20:J20"/>
    <mergeCell ref="K20:L20"/>
    <mergeCell ref="M20:Q20"/>
    <mergeCell ref="R22:R23"/>
    <mergeCell ref="S22:S23"/>
    <mergeCell ref="F23:G23"/>
    <mergeCell ref="H23:J23"/>
    <mergeCell ref="K23:L23"/>
    <mergeCell ref="M23:Q23"/>
    <mergeCell ref="B22:C23"/>
    <mergeCell ref="D22:D23"/>
    <mergeCell ref="F22:G22"/>
    <mergeCell ref="H22:J22"/>
    <mergeCell ref="K22:L22"/>
    <mergeCell ref="M22:Q22"/>
    <mergeCell ref="R24:R25"/>
    <mergeCell ref="S24:S25"/>
    <mergeCell ref="F25:G25"/>
    <mergeCell ref="H25:J25"/>
    <mergeCell ref="K25:L25"/>
    <mergeCell ref="M25:Q25"/>
    <mergeCell ref="B24:C25"/>
    <mergeCell ref="D24:D25"/>
    <mergeCell ref="F24:G24"/>
    <mergeCell ref="H24:J24"/>
    <mergeCell ref="K24:L24"/>
    <mergeCell ref="M24:Q24"/>
    <mergeCell ref="R26:R27"/>
    <mergeCell ref="S26:S27"/>
    <mergeCell ref="F27:G27"/>
    <mergeCell ref="H27:J27"/>
    <mergeCell ref="K27:L27"/>
    <mergeCell ref="M27:Q27"/>
    <mergeCell ref="B26:C27"/>
    <mergeCell ref="D26:D27"/>
    <mergeCell ref="F26:G26"/>
    <mergeCell ref="H26:J26"/>
    <mergeCell ref="K26:L26"/>
    <mergeCell ref="M26:Q26"/>
    <mergeCell ref="R28:R29"/>
    <mergeCell ref="S28:S29"/>
    <mergeCell ref="F29:G29"/>
    <mergeCell ref="H29:J29"/>
    <mergeCell ref="K29:L29"/>
    <mergeCell ref="M29:Q29"/>
    <mergeCell ref="B28:C29"/>
    <mergeCell ref="D28:D29"/>
    <mergeCell ref="F28:G28"/>
    <mergeCell ref="H28:J28"/>
    <mergeCell ref="K28:L28"/>
    <mergeCell ref="M28:Q28"/>
    <mergeCell ref="R30:R31"/>
    <mergeCell ref="S30:S31"/>
    <mergeCell ref="F31:G31"/>
    <mergeCell ref="H31:J31"/>
    <mergeCell ref="K31:L31"/>
    <mergeCell ref="M31:Q31"/>
    <mergeCell ref="B30:C31"/>
    <mergeCell ref="D30:D31"/>
    <mergeCell ref="F30:G30"/>
    <mergeCell ref="H30:J30"/>
    <mergeCell ref="K30:L30"/>
    <mergeCell ref="M30:Q30"/>
    <mergeCell ref="R32:R33"/>
    <mergeCell ref="S32:S33"/>
    <mergeCell ref="F33:G33"/>
    <mergeCell ref="H33:J33"/>
    <mergeCell ref="K33:L33"/>
    <mergeCell ref="M33:Q33"/>
    <mergeCell ref="B32:C33"/>
    <mergeCell ref="D32:D33"/>
    <mergeCell ref="F32:G32"/>
    <mergeCell ref="H32:J32"/>
    <mergeCell ref="K32:L32"/>
    <mergeCell ref="M32:Q32"/>
    <mergeCell ref="B34:I34"/>
    <mergeCell ref="J34:K34"/>
    <mergeCell ref="M34:S34"/>
    <mergeCell ref="Z34:AC39"/>
    <mergeCell ref="B35:E35"/>
    <mergeCell ref="F35:G35"/>
    <mergeCell ref="H35:I35"/>
    <mergeCell ref="J35:N35"/>
    <mergeCell ref="O35:S35"/>
    <mergeCell ref="C36:E36"/>
    <mergeCell ref="C38:E38"/>
    <mergeCell ref="F38:G38"/>
    <mergeCell ref="H38:I38"/>
    <mergeCell ref="J38:N38"/>
    <mergeCell ref="O38:S38"/>
    <mergeCell ref="C39:S39"/>
    <mergeCell ref="F36:G36"/>
    <mergeCell ref="H36:I36"/>
    <mergeCell ref="J36:N36"/>
    <mergeCell ref="O36:S36"/>
    <mergeCell ref="C37:E37"/>
    <mergeCell ref="F37:G37"/>
    <mergeCell ref="H37:I37"/>
    <mergeCell ref="J37:N37"/>
    <mergeCell ref="O37:S37"/>
  </mergeCells>
  <phoneticPr fontId="3"/>
  <dataValidations count="6">
    <dataValidation type="list" allowBlank="1" showInputMessage="1" showErrorMessage="1" sqref="B14:C33" xr:uid="{5BE81120-0C81-4731-9456-CCFD3BB4A6AB}">
      <formula1>$V$13:$V$17</formula1>
    </dataValidation>
    <dataValidation type="list" allowBlank="1" showInputMessage="1" showErrorMessage="1" sqref="R2" xr:uid="{3EC6BC7F-D31B-48BE-9A59-1E51E05F2705}">
      <formula1>$X$2:$X$17</formula1>
    </dataValidation>
    <dataValidation type="list" allowBlank="1" showInputMessage="1" showErrorMessage="1" sqref="B36:B38" xr:uid="{731E0B34-9F7D-4C51-A52B-909EF2B439F9}">
      <formula1>$V$34:$V$35</formula1>
    </dataValidation>
    <dataValidation type="list" allowBlank="1" showInputMessage="1" showErrorMessage="1" sqref="D14:D15" xr:uid="{225D387C-9BE3-4748-8BE4-F3DB621395F2}">
      <formula1>$W$13:$W$17</formula1>
    </dataValidation>
    <dataValidation type="list" allowBlank="1" showInputMessage="1" showErrorMessage="1" sqref="D16:D33" xr:uid="{0C49A284-E0CA-4487-B813-72D5FE25BAC5}">
      <formula1>$W$14:$W$17</formula1>
    </dataValidation>
    <dataValidation type="list" allowBlank="1" showInputMessage="1" showErrorMessage="1" sqref="R14 R16 R18 R20 R22 R24 R26 R28 R30 R32" xr:uid="{24C5D642-C37D-4769-820A-E4B2DD068D7C}">
      <formula1>"W"</formula1>
    </dataValidation>
  </dataValidations>
  <printOptions horizontalCentered="1" verticalCentered="1"/>
  <pageMargins left="0" right="0" top="0" bottom="0" header="0.31496062992125984" footer="0.31496062992125984"/>
  <pageSetup paperSize="9" scale="9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会員元データーマザー</vt:lpstr>
      <vt:lpstr>2025登録クラブ</vt:lpstr>
      <vt:lpstr>　★関東レディース大会申込書　1枚目</vt:lpstr>
      <vt:lpstr>　★関東レディース大会申込書　2枚目 (2)</vt:lpstr>
      <vt:lpstr>'　★関東レディース大会申込書　1枚目'!Print_Area</vt:lpstr>
      <vt:lpstr>'　★関東レディース大会申込書　2枚目 (2)'!Print_Area</vt:lpstr>
      <vt:lpstr>会員元データーマザー!Print_Area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晶 川口</dc:creator>
  <cp:lastModifiedBy>user</cp:lastModifiedBy>
  <cp:lastPrinted>2026-03-30T06:51:26Z</cp:lastPrinted>
  <dcterms:created xsi:type="dcterms:W3CDTF">2025-03-22T10:10:53Z</dcterms:created>
  <dcterms:modified xsi:type="dcterms:W3CDTF">2026-03-30T06:51:33Z</dcterms:modified>
</cp:coreProperties>
</file>